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9525" activeTab="1"/>
  </bookViews>
  <sheets>
    <sheet name="CAP 2013" sheetId="1" r:id="rId1"/>
    <sheet name="Hoja1" sheetId="2" r:id="rId2"/>
  </sheets>
  <definedNames>
    <definedName name="_xlnm.Print_Area" localSheetId="0">'CAP 2013'!$A$384:$H$500</definedName>
    <definedName name="_xlnm.Print_Titles" localSheetId="0">'CAP 2013'!$384:$393</definedName>
    <definedName name="_xlnm.Print_Titles" localSheetId="1">'Hoja1'!$1:$10</definedName>
  </definedNames>
  <calcPr fullCalcOnLoad="1"/>
</workbook>
</file>

<file path=xl/comments1.xml><?xml version="1.0" encoding="utf-8"?>
<comments xmlns="http://schemas.openxmlformats.org/spreadsheetml/2006/main">
  <authors>
    <author>Presupuesto</author>
  </authors>
  <commentList>
    <comment ref="C251" authorId="0">
      <text>
        <r>
          <rPr>
            <b/>
            <sz val="8"/>
            <rFont val="Tahoma"/>
            <family val="2"/>
          </rPr>
          <t>Presupuesto:</t>
        </r>
        <r>
          <rPr>
            <sz val="8"/>
            <rFont val="Tahoma"/>
            <family val="2"/>
          </rPr>
          <t xml:space="preserve">
Sra Umeres</t>
        </r>
      </text>
    </comment>
    <comment ref="C263" authorId="0">
      <text>
        <r>
          <rPr>
            <b/>
            <sz val="8"/>
            <rFont val="Tahoma"/>
            <family val="2"/>
          </rPr>
          <t>Presupuesto:</t>
        </r>
        <r>
          <rPr>
            <sz val="8"/>
            <rFont val="Tahoma"/>
            <family val="2"/>
          </rPr>
          <t xml:space="preserve">
modificar codigo</t>
        </r>
      </text>
    </comment>
  </commentList>
</comments>
</file>

<file path=xl/sharedStrings.xml><?xml version="1.0" encoding="utf-8"?>
<sst xmlns="http://schemas.openxmlformats.org/spreadsheetml/2006/main" count="1374" uniqueCount="521">
  <si>
    <t>SUB TOTAL</t>
  </si>
  <si>
    <t>T3-05-707-1</t>
  </si>
  <si>
    <t>Técnico Administrativo I</t>
  </si>
  <si>
    <t>T3-50-797-1</t>
  </si>
  <si>
    <t>Técnico en Nutrición I</t>
  </si>
  <si>
    <t>T4-05-763-1</t>
  </si>
  <si>
    <t>Técnico en Farmacia I</t>
  </si>
  <si>
    <t>P3-50-535-1</t>
  </si>
  <si>
    <t>Nutricionista I</t>
  </si>
  <si>
    <t>P3-55-078-1</t>
  </si>
  <si>
    <t>Asistenta Social I</t>
  </si>
  <si>
    <t>P3-50-650-1</t>
  </si>
  <si>
    <t>Quimico Farmaceutico I</t>
  </si>
  <si>
    <t>P3-55-640-1</t>
  </si>
  <si>
    <t>Psicologo I</t>
  </si>
  <si>
    <t>D2-05-695-1</t>
  </si>
  <si>
    <t>Supervisor de Programa Sectorial I</t>
  </si>
  <si>
    <t>DENOMINACION DEL ORGANO   :  SERVICIO   DE  APOYO  AL  TRATAMIENTO</t>
  </si>
  <si>
    <t>XV</t>
  </si>
  <si>
    <t>T4-50-575-1</t>
  </si>
  <si>
    <t>Operador de Equipo Médico I</t>
  </si>
  <si>
    <t>T4-50-785-1</t>
  </si>
  <si>
    <t>Técnico en Laboratorio I</t>
  </si>
  <si>
    <t>P3-45-190-1</t>
  </si>
  <si>
    <t>Biologo I</t>
  </si>
  <si>
    <t>P3-50-525-1</t>
  </si>
  <si>
    <t>Médico I</t>
  </si>
  <si>
    <t>P4-45-530-2</t>
  </si>
  <si>
    <t>Médico II</t>
  </si>
  <si>
    <t>DENOMINACION DEL ORGANO   :  SERVICIO   DE  APOYO  AL  DIAGNOSTICO</t>
  </si>
  <si>
    <t>XIV</t>
  </si>
  <si>
    <t>P4-50-525-2</t>
  </si>
  <si>
    <t>1197</t>
  </si>
  <si>
    <t>1196</t>
  </si>
  <si>
    <t>DENOMINACION DEL ORGANO   :  SERVICIO   DE  EMERGENCIA</t>
  </si>
  <si>
    <t>XIII</t>
  </si>
  <si>
    <t>T5-50-757-1</t>
  </si>
  <si>
    <t>Técnico en Enfermería I</t>
  </si>
  <si>
    <t>T5-50-757-2</t>
  </si>
  <si>
    <t>Técnico en Enfermería II</t>
  </si>
  <si>
    <t>P3-50-325-1</t>
  </si>
  <si>
    <t>Enfermera (o) I</t>
  </si>
  <si>
    <t>P4-50-325-2</t>
  </si>
  <si>
    <t>Enfermera (o) II</t>
  </si>
  <si>
    <t>P3-50-215-1</t>
  </si>
  <si>
    <t>DENOMINACION DEL ORGANO   :  SERVICIO   DE  ENFERMERIA</t>
  </si>
  <si>
    <t>XII</t>
  </si>
  <si>
    <t>Cirujano Dentista I</t>
  </si>
  <si>
    <t>1161</t>
  </si>
  <si>
    <t>P4-50-215-2</t>
  </si>
  <si>
    <t>Cirujano Dentista II</t>
  </si>
  <si>
    <t>DENOMINACION DEL ORGANO   :  SERVICIO   DE  ODONTOESTOMATOLOGIA</t>
  </si>
  <si>
    <t>XI</t>
  </si>
  <si>
    <t>P3-50-540-1</t>
  </si>
  <si>
    <t>Obstetriz I</t>
  </si>
  <si>
    <t>P4-50-540-2</t>
  </si>
  <si>
    <t>Obsteriz II</t>
  </si>
  <si>
    <t>DENOMINACION DEL ORGANO   :  SERVICIO   DE   GINECO - OBSTETRICIA</t>
  </si>
  <si>
    <t>X</t>
  </si>
  <si>
    <t>DENOMINACION DEL ORGANO   :  SERVICIO   DE   PEDIATRIA</t>
  </si>
  <si>
    <t>IX</t>
  </si>
  <si>
    <t>1140</t>
  </si>
  <si>
    <t xml:space="preserve">DENOMINACION DEL ORGANO   :  SERVICIO   DE   CIRUGIA  Y ANESTESIOLOGIA </t>
  </si>
  <si>
    <t>VIII</t>
  </si>
  <si>
    <t>1134</t>
  </si>
  <si>
    <t>DENOMINACION DEL ORGANO   :  SERVICIO  DE   MEDICINA</t>
  </si>
  <si>
    <t>VII</t>
  </si>
  <si>
    <t>1127</t>
  </si>
  <si>
    <t>1126</t>
  </si>
  <si>
    <t>DENOMINACION DEL ORGANO   :  UNIDAD DE APOYO A LA DOCENCIA E INVESTIGACION</t>
  </si>
  <si>
    <t>VI</t>
  </si>
  <si>
    <t>T2-05-595-1</t>
  </si>
  <si>
    <t>Operador PAD I</t>
  </si>
  <si>
    <t>1125</t>
  </si>
  <si>
    <t>T4-05-760-1</t>
  </si>
  <si>
    <t>Técnico en Estadistica I</t>
  </si>
  <si>
    <t>P3-05-050-1</t>
  </si>
  <si>
    <t>Analista de Sistemas PAD I</t>
  </si>
  <si>
    <t>P3-05-405-1</t>
  </si>
  <si>
    <t>Estadistico I</t>
  </si>
  <si>
    <t>1121</t>
  </si>
  <si>
    <t xml:space="preserve">DENOMINACION DEL ORGANO   :  UNIDAD DE ESTADISTICA E INFORMATCA </t>
  </si>
  <si>
    <t>V</t>
  </si>
  <si>
    <t>A1-05-870-1</t>
  </si>
  <si>
    <t>Trabajador en Servicios I</t>
  </si>
  <si>
    <t>T2-30-060-1</t>
  </si>
  <si>
    <t>Artesano I</t>
  </si>
  <si>
    <t>T2-60-245-1</t>
  </si>
  <si>
    <t>Chofer I</t>
  </si>
  <si>
    <t>T4-05-707-2</t>
  </si>
  <si>
    <t>Técnico Administrativo II</t>
  </si>
  <si>
    <t>1113</t>
  </si>
  <si>
    <t>P3-05-700-1</t>
  </si>
  <si>
    <t>Supervisor de Taller I</t>
  </si>
  <si>
    <t>1112</t>
  </si>
  <si>
    <t>P3-05-338-1</t>
  </si>
  <si>
    <t>Especialista Administrativo I</t>
  </si>
  <si>
    <t>DENOMINACION DEL ORGANO  :   UNIDAD DE APOYO ADMINISTRATIVO</t>
  </si>
  <si>
    <t xml:space="preserve">IV </t>
  </si>
  <si>
    <t>T3-50-480-1</t>
  </si>
  <si>
    <t>Inspector Sanitario I</t>
  </si>
  <si>
    <t>1108</t>
  </si>
  <si>
    <t>DENOMINACION DEL ORGANO   :  UNIDAD DE EPIDEMIOLOGIA Y SALUD AMBIENTAL</t>
  </si>
  <si>
    <t>III</t>
  </si>
  <si>
    <t>P3-05-610-1</t>
  </si>
  <si>
    <t>Planificador I</t>
  </si>
  <si>
    <t>DENOMINACION DEL ORGANO :     UNIDAD DE PLANEAMIENTO ESTRATEGICO</t>
  </si>
  <si>
    <t>II</t>
  </si>
  <si>
    <t>T1-05-675-1</t>
  </si>
  <si>
    <t>Secretaria (o) I</t>
  </si>
  <si>
    <t>1104</t>
  </si>
  <si>
    <t>P3-40-005-1</t>
  </si>
  <si>
    <t>Abogado I</t>
  </si>
  <si>
    <t>1103</t>
  </si>
  <si>
    <t>P3-10-665-1</t>
  </si>
  <si>
    <t>Relacionista Público I</t>
  </si>
  <si>
    <t>1102</t>
  </si>
  <si>
    <t>D3-05-290-1</t>
  </si>
  <si>
    <t>Director de Programa Sectorial I</t>
  </si>
  <si>
    <t>1101</t>
  </si>
  <si>
    <t>DENOMINACION DEL ORGANO :     DIRECCIÓN GENERAL</t>
  </si>
  <si>
    <t>I</t>
  </si>
  <si>
    <t>CONFIANZA</t>
  </si>
  <si>
    <t>P</t>
  </si>
  <si>
    <t>O</t>
  </si>
  <si>
    <t>DE</t>
  </si>
  <si>
    <t>DEL CARGO</t>
  </si>
  <si>
    <t>TOTAL</t>
  </si>
  <si>
    <t>CLASIFICACION</t>
  </si>
  <si>
    <t>CODIGO</t>
  </si>
  <si>
    <t>CARGO ESTRUCTURAL</t>
  </si>
  <si>
    <t>ORDEN</t>
  </si>
  <si>
    <t xml:space="preserve">CARGO   </t>
  </si>
  <si>
    <t xml:space="preserve">SITUACION </t>
  </si>
  <si>
    <t xml:space="preserve">Nº </t>
  </si>
  <si>
    <t>TOTAL GENERAL</t>
  </si>
  <si>
    <t>SUB  TOTAL</t>
  </si>
  <si>
    <t>Trabajador de Servicio I</t>
  </si>
  <si>
    <t>1098</t>
  </si>
  <si>
    <t>1097</t>
  </si>
  <si>
    <t>Tecnico en Nutricion I</t>
  </si>
  <si>
    <t>Tecnico en Farmacia I</t>
  </si>
  <si>
    <t>P1-50-075-1</t>
  </si>
  <si>
    <t>Asistente en Servicios de Salud I</t>
  </si>
  <si>
    <t>Químico Farmaceútico I</t>
  </si>
  <si>
    <t>Psicólogo I</t>
  </si>
  <si>
    <t>P4-55-078-2</t>
  </si>
  <si>
    <t>Asistente Social II</t>
  </si>
  <si>
    <t>DENOMINACION DE LA UNIDAD ORGANICA: SERVICIO DE APOYO AL TRATAMIENTO</t>
  </si>
  <si>
    <t>S/C</t>
  </si>
  <si>
    <t>Técnico Especializado en Laboratorio ( * )</t>
  </si>
  <si>
    <t>P6-50-525-4</t>
  </si>
  <si>
    <t>Médico IV</t>
  </si>
  <si>
    <t>DENOMINACION DE LA UNIDAD ORGANICA: SERVICIO DE APOYO AL DIAGNOSTICO</t>
  </si>
  <si>
    <t>T5-50-815-1</t>
  </si>
  <si>
    <t>Tecnico Sanitario I</t>
  </si>
  <si>
    <t xml:space="preserve">DENOMINACION DE LA UNIDAD ORGANICA: SERVICIO DE EMERGENCIA </t>
  </si>
  <si>
    <t>P5-50-325-3</t>
  </si>
  <si>
    <t>Enfermera (o) III</t>
  </si>
  <si>
    <t>P6-50-325-4</t>
  </si>
  <si>
    <t>Enfermera (o) IV</t>
  </si>
  <si>
    <t>DENOMINACION DE LA UNIDAD ORGANICA: SERVICIO DE ENFERMERIA</t>
  </si>
  <si>
    <t>DENOMINACION DE LA UNIDAD ORGANICA: SERVICIO DE ODONTOESTOMATOLOGIA</t>
  </si>
  <si>
    <t>VIX</t>
  </si>
  <si>
    <t>P5-50-540-3</t>
  </si>
  <si>
    <t>Obstetriz III</t>
  </si>
  <si>
    <t>P6-50-540-4</t>
  </si>
  <si>
    <t>Obstetriz IV</t>
  </si>
  <si>
    <t>DENOMINACION DE LA UNIDAD ORGANICASERVICIO DE GINECO-OBSTETRICIA</t>
  </si>
  <si>
    <t>T4-50-757-1</t>
  </si>
  <si>
    <t>DENOMINACION DE LA UNIDAD ORGANICA: SERVICIO DE PEDIATRIA</t>
  </si>
  <si>
    <t>P5-50-525-3</t>
  </si>
  <si>
    <t>Médico III</t>
  </si>
  <si>
    <t xml:space="preserve">DENOMINACION DE LA UNIDAD ORGANICA: SERVICIO DE CIRUGIA Y ANESTESIOLOGIA </t>
  </si>
  <si>
    <t>DENOMINACION DE LA UNIDAD ORGANICA : SERVICIO DE MEDICINA</t>
  </si>
  <si>
    <t>P5-55-078-3</t>
  </si>
  <si>
    <t>Asistente Social III</t>
  </si>
  <si>
    <t>DENOMINACION DE LA UNIDAD ORGANICA:SERVICIO DE CONSULTA EXTERNA Y HOSPITALIZACION</t>
  </si>
  <si>
    <t>IV</t>
  </si>
  <si>
    <t>T2-30-585-2</t>
  </si>
  <si>
    <t>Operador de Maquinaria Industrial II</t>
  </si>
  <si>
    <t>T4-60-830-1</t>
  </si>
  <si>
    <t>Técnico en Transporte I</t>
  </si>
  <si>
    <t>T5-05-707-3</t>
  </si>
  <si>
    <t>Técnico Administrativo III</t>
  </si>
  <si>
    <t>T5-60-830-2</t>
  </si>
  <si>
    <t>Técnico en Transporte II</t>
  </si>
  <si>
    <t>DENOMINACION DE LA UNIDAD ORGANICA:UNIDAD DE  ADMINISTRACION INTERNA</t>
  </si>
  <si>
    <t>922</t>
  </si>
  <si>
    <t>921</t>
  </si>
  <si>
    <t>Técnico en Estadística I</t>
  </si>
  <si>
    <t>T4-50-480-2</t>
  </si>
  <si>
    <t>Inspector Sanitario II</t>
  </si>
  <si>
    <t>T5-05-760-2</t>
  </si>
  <si>
    <t>Técnico en Estadística II</t>
  </si>
  <si>
    <t>916</t>
  </si>
  <si>
    <t>T5-30-060-4</t>
  </si>
  <si>
    <t>Artesano IV</t>
  </si>
  <si>
    <t>915</t>
  </si>
  <si>
    <t>P1-45-075-1</t>
  </si>
  <si>
    <t>Asistente en Serv de Recursos Naturales I</t>
  </si>
  <si>
    <t>914</t>
  </si>
  <si>
    <t>911</t>
  </si>
  <si>
    <t>904</t>
  </si>
  <si>
    <t>903</t>
  </si>
  <si>
    <t>902</t>
  </si>
  <si>
    <t>DENOMINACION DEL ORGANO: UNIDAD DE INTELIGENCIA SANITARIA</t>
  </si>
  <si>
    <t>901</t>
  </si>
  <si>
    <t xml:space="preserve"> </t>
  </si>
  <si>
    <t>P2-10-665-1</t>
  </si>
  <si>
    <t>Relacionador Publico I</t>
  </si>
  <si>
    <t>900</t>
  </si>
  <si>
    <t>899</t>
  </si>
  <si>
    <t>1</t>
  </si>
  <si>
    <t>898</t>
  </si>
  <si>
    <t>DENOMINACION DEL ORGANO: DIRECCION</t>
  </si>
  <si>
    <t>P (7)</t>
  </si>
  <si>
    <t>O (6)</t>
  </si>
  <si>
    <t>CARGO DE CONFIANZA (8)</t>
  </si>
  <si>
    <t>SITUACIÓN DEL CARGO</t>
  </si>
  <si>
    <t>TOTAL  (5)</t>
  </si>
  <si>
    <t>CLASIFICACIÓN (4)</t>
  </si>
  <si>
    <t>CODIGO (3)</t>
  </si>
  <si>
    <t>CARGO ESTRUCTURAL(2)</t>
  </si>
  <si>
    <t>Nº ORDEN (1)</t>
  </si>
  <si>
    <t>SALUD</t>
  </si>
  <si>
    <t>SECTOR :</t>
  </si>
  <si>
    <t xml:space="preserve">ENTIDAD :   </t>
  </si>
  <si>
    <t>CUADRO PARA ASIGNACIÓN DE PERSONAL</t>
  </si>
  <si>
    <t>FORMATO Nº 1</t>
  </si>
  <si>
    <t xml:space="preserve">Operador PAD I </t>
  </si>
  <si>
    <t>T4-50-797-1</t>
  </si>
  <si>
    <t>Tecnico en Nutrición I</t>
  </si>
  <si>
    <t>Tecnico en Transporte I</t>
  </si>
  <si>
    <t>T5-50-845-1</t>
  </si>
  <si>
    <t>Técnico Sanitario I</t>
  </si>
  <si>
    <t>P3-05-225-1</t>
  </si>
  <si>
    <t>Contador I</t>
  </si>
  <si>
    <t>Quimico Farmaceútico I</t>
  </si>
  <si>
    <t>Asistente Social I</t>
  </si>
  <si>
    <t>766</t>
  </si>
  <si>
    <t>765</t>
  </si>
  <si>
    <t>764</t>
  </si>
  <si>
    <t>Obstetriz II</t>
  </si>
  <si>
    <t>763</t>
  </si>
  <si>
    <t>762</t>
  </si>
  <si>
    <t>P6-50-215-4</t>
  </si>
  <si>
    <t>Cirujano Dentista IV</t>
  </si>
  <si>
    <t>761</t>
  </si>
  <si>
    <t>760</t>
  </si>
  <si>
    <t>Supervisor de Enfermeria (*)</t>
  </si>
  <si>
    <t>759</t>
  </si>
  <si>
    <t>Supervisor de Cuidado Integral de Salud (*)</t>
  </si>
  <si>
    <t>758</t>
  </si>
  <si>
    <t>D3-05-695-2</t>
  </si>
  <si>
    <t>Supervisor Programa Sectorial II</t>
  </si>
  <si>
    <t>757</t>
  </si>
  <si>
    <t>DENOMINACION DEL ORGANO: MICRO RED DE YAURI</t>
  </si>
  <si>
    <t>P1-05-066-1</t>
  </si>
  <si>
    <t>Asistente Administrativo I</t>
  </si>
  <si>
    <t>Cirujano dentista I</t>
  </si>
  <si>
    <t>725</t>
  </si>
  <si>
    <t>724</t>
  </si>
  <si>
    <t>723</t>
  </si>
  <si>
    <t>722</t>
  </si>
  <si>
    <t>721</t>
  </si>
  <si>
    <t>DENOMINACION DEL ORGANO: MICRO RED DE EL DESCANSO</t>
  </si>
  <si>
    <t>Asistente en Servicios de Recursos Naturales I</t>
  </si>
  <si>
    <t>622</t>
  </si>
  <si>
    <t>621</t>
  </si>
  <si>
    <t>DENOMINACION DEL ORGANO: MICRO RED DE  YANAOCA</t>
  </si>
  <si>
    <t>560</t>
  </si>
  <si>
    <t>559</t>
  </si>
  <si>
    <t>558</t>
  </si>
  <si>
    <t>557</t>
  </si>
  <si>
    <t>556</t>
  </si>
  <si>
    <t>555</t>
  </si>
  <si>
    <t>DENOMINACION DEL ORGANO:  MICRO RED DE COMBAPATA</t>
  </si>
  <si>
    <t>496</t>
  </si>
  <si>
    <t>495</t>
  </si>
  <si>
    <t>DENOMINACION DEL ORGANO: MICRO RED DE PAMPAPHALLA</t>
  </si>
  <si>
    <t>413</t>
  </si>
  <si>
    <t>412</t>
  </si>
  <si>
    <t>DENOMINACION DEL ORGANO: MICRO RED TECHO OBRERO</t>
  </si>
  <si>
    <t>Asistente  Social II</t>
  </si>
  <si>
    <t>P4-05-338-2</t>
  </si>
  <si>
    <t>Especialista Administrativo II</t>
  </si>
  <si>
    <t xml:space="preserve">Supervisor de Programa Sectorial I </t>
  </si>
  <si>
    <t>UNIDAD DE GESTION Y DESARROLLO  DEL POTENCIAL HUMANO</t>
  </si>
  <si>
    <t>VI-III</t>
  </si>
  <si>
    <t>DENOMINACION DEL ORGANO: OFICINA DE ADMINISTRACION</t>
  </si>
  <si>
    <t>P3-50-525-2</t>
  </si>
  <si>
    <t>UNIDAD DE ECONOMIA</t>
  </si>
  <si>
    <t>VI-II</t>
  </si>
  <si>
    <t>389</t>
  </si>
  <si>
    <t>383</t>
  </si>
  <si>
    <t>UNIDAD DE LOGISTICA Y GESTION PATRIMONIAL</t>
  </si>
  <si>
    <t>VI-I</t>
  </si>
  <si>
    <t>382</t>
  </si>
  <si>
    <t>D3-05-295-1</t>
  </si>
  <si>
    <t>Director Sistema Administrativo I</t>
  </si>
  <si>
    <t>381</t>
  </si>
  <si>
    <t>380</t>
  </si>
  <si>
    <t>379</t>
  </si>
  <si>
    <t>DENOMINACION DE LA UNIDAD ORGANICA: UNIDAD DE  ASESORIA LEGAL</t>
  </si>
  <si>
    <t>P3-20-305-1</t>
  </si>
  <si>
    <t>Economista I</t>
  </si>
  <si>
    <t>376</t>
  </si>
  <si>
    <t>P3-35-435-1</t>
  </si>
  <si>
    <t>Ingeniero I</t>
  </si>
  <si>
    <t>375</t>
  </si>
  <si>
    <t>374</t>
  </si>
  <si>
    <t>DENOMINACION DE LA UNIDAD ORGANICA: UNIDAD DE  PLANEAMIENTO  Y DESARROLLO DEL SISTEMA DE SALUD</t>
  </si>
  <si>
    <t>T4-05-760-2</t>
  </si>
  <si>
    <t>Analista de Sistemas  PAD I</t>
  </si>
  <si>
    <t>Estadístico I</t>
  </si>
  <si>
    <t>P6-50-535-4</t>
  </si>
  <si>
    <t>Nutricionista IV</t>
  </si>
  <si>
    <t>352</t>
  </si>
  <si>
    <t>351</t>
  </si>
  <si>
    <t>Coordinador de Cuidado Integral de Salud (*)</t>
  </si>
  <si>
    <t>350</t>
  </si>
  <si>
    <t>349</t>
  </si>
  <si>
    <t>DENOMINACION DEL ORGANO: OFICINA DE DESARROLLO INTEGRAL DE SALUD</t>
  </si>
  <si>
    <t>348</t>
  </si>
  <si>
    <t>P3-05-080-1</t>
  </si>
  <si>
    <t>Auditor I</t>
  </si>
  <si>
    <t>347</t>
  </si>
  <si>
    <t>Director de Programa Sectorial  I</t>
  </si>
  <si>
    <t>346</t>
  </si>
  <si>
    <t>DENOMINACION DEL ORGANO: OFICINA  DE CONTROL INSTITUCIONAL</t>
  </si>
  <si>
    <t>345</t>
  </si>
  <si>
    <t>344</t>
  </si>
  <si>
    <t>343</t>
  </si>
  <si>
    <t>342</t>
  </si>
  <si>
    <t>D4-05-290-2</t>
  </si>
  <si>
    <t>Director de Programa Sectorial II</t>
  </si>
  <si>
    <t>341</t>
  </si>
  <si>
    <t>DENOMINACION DEL ORGANO: DIRECCION EJECUTIVA</t>
  </si>
  <si>
    <t>ENTIDAD:</t>
  </si>
  <si>
    <t>340</t>
  </si>
  <si>
    <t>353-355</t>
  </si>
  <si>
    <t>356</t>
  </si>
  <si>
    <t>357-360</t>
  </si>
  <si>
    <t>361</t>
  </si>
  <si>
    <t>364-365</t>
  </si>
  <si>
    <t>366</t>
  </si>
  <si>
    <t>368-369</t>
  </si>
  <si>
    <t>370-372</t>
  </si>
  <si>
    <t>373</t>
  </si>
  <si>
    <t>378</t>
  </si>
  <si>
    <t>384-385</t>
  </si>
  <si>
    <t>386</t>
  </si>
  <si>
    <t>388</t>
  </si>
  <si>
    <t>390-392</t>
  </si>
  <si>
    <t>395-397</t>
  </si>
  <si>
    <t>399-404</t>
  </si>
  <si>
    <t>409-410</t>
  </si>
  <si>
    <t>411</t>
  </si>
  <si>
    <t>414-415</t>
  </si>
  <si>
    <t>416-417</t>
  </si>
  <si>
    <t>421-430</t>
  </si>
  <si>
    <t>431-442</t>
  </si>
  <si>
    <t>443-456</t>
  </si>
  <si>
    <t>457-459</t>
  </si>
  <si>
    <t>460-461</t>
  </si>
  <si>
    <t>462-463</t>
  </si>
  <si>
    <t>464-471</t>
  </si>
  <si>
    <t>472-483</t>
  </si>
  <si>
    <t>484-487</t>
  </si>
  <si>
    <t>488-489</t>
  </si>
  <si>
    <t>491-493</t>
  </si>
  <si>
    <t>494</t>
  </si>
  <si>
    <t>500-508</t>
  </si>
  <si>
    <t>509-516</t>
  </si>
  <si>
    <t>517-528</t>
  </si>
  <si>
    <t>531-533</t>
  </si>
  <si>
    <t>535-540</t>
  </si>
  <si>
    <t>541-543</t>
  </si>
  <si>
    <t>544-550</t>
  </si>
  <si>
    <t>554</t>
  </si>
  <si>
    <t>562-567</t>
  </si>
  <si>
    <t>568-578</t>
  </si>
  <si>
    <t>579-588</t>
  </si>
  <si>
    <t>589-591</t>
  </si>
  <si>
    <t>592-593</t>
  </si>
  <si>
    <t>594-598</t>
  </si>
  <si>
    <t>599-603</t>
  </si>
  <si>
    <t>604-605</t>
  </si>
  <si>
    <t>606-616</t>
  </si>
  <si>
    <t>620</t>
  </si>
  <si>
    <t>628-629</t>
  </si>
  <si>
    <t>630-642</t>
  </si>
  <si>
    <t>644-658</t>
  </si>
  <si>
    <t>659-675</t>
  </si>
  <si>
    <t>676-677</t>
  </si>
  <si>
    <t>678-680</t>
  </si>
  <si>
    <t>681- 690</t>
  </si>
  <si>
    <t>691</t>
  </si>
  <si>
    <t>692-694</t>
  </si>
  <si>
    <t>695-698</t>
  </si>
  <si>
    <t>699-712</t>
  </si>
  <si>
    <t>713</t>
  </si>
  <si>
    <t>714-716</t>
  </si>
  <si>
    <t>717-718</t>
  </si>
  <si>
    <t>720</t>
  </si>
  <si>
    <t>726-728</t>
  </si>
  <si>
    <t>729-734</t>
  </si>
  <si>
    <t>735-740</t>
  </si>
  <si>
    <t>743-745</t>
  </si>
  <si>
    <t>746-750</t>
  </si>
  <si>
    <t>752-753</t>
  </si>
  <si>
    <t>756</t>
  </si>
  <si>
    <t>767-768</t>
  </si>
  <si>
    <t>769-785</t>
  </si>
  <si>
    <t>786-805</t>
  </si>
  <si>
    <t>806-830</t>
  </si>
  <si>
    <t>831-832</t>
  </si>
  <si>
    <t>833-835</t>
  </si>
  <si>
    <t>839-847</t>
  </si>
  <si>
    <t>848-855</t>
  </si>
  <si>
    <t>857-860</t>
  </si>
  <si>
    <t>862-886</t>
  </si>
  <si>
    <t>890-891</t>
  </si>
  <si>
    <t>892-893</t>
  </si>
  <si>
    <t>894-896</t>
  </si>
  <si>
    <t>897</t>
  </si>
  <si>
    <t>905-906</t>
  </si>
  <si>
    <t>907-909</t>
  </si>
  <si>
    <t>910</t>
  </si>
  <si>
    <t>913</t>
  </si>
  <si>
    <t>917-918</t>
  </si>
  <si>
    <t>920</t>
  </si>
  <si>
    <t>924-925</t>
  </si>
  <si>
    <t>926-929</t>
  </si>
  <si>
    <t>957</t>
  </si>
  <si>
    <t>958-959</t>
  </si>
  <si>
    <t>961-962</t>
  </si>
  <si>
    <t>963</t>
  </si>
  <si>
    <t>967-969</t>
  </si>
  <si>
    <t>970-971</t>
  </si>
  <si>
    <t>974-975</t>
  </si>
  <si>
    <t>976</t>
  </si>
  <si>
    <t>979-981</t>
  </si>
  <si>
    <t>982-983</t>
  </si>
  <si>
    <t>984</t>
  </si>
  <si>
    <t>985-987</t>
  </si>
  <si>
    <t>989-991</t>
  </si>
  <si>
    <t>992-996</t>
  </si>
  <si>
    <t>997-998</t>
  </si>
  <si>
    <t>1001-1003</t>
  </si>
  <si>
    <t>1004-1006</t>
  </si>
  <si>
    <t>1008-1020</t>
  </si>
  <si>
    <t>1021-1027</t>
  </si>
  <si>
    <t>1028-1032</t>
  </si>
  <si>
    <t>1033-1052</t>
  </si>
  <si>
    <t>1053-1056</t>
  </si>
  <si>
    <t>1057</t>
  </si>
  <si>
    <t>1060-1062</t>
  </si>
  <si>
    <t>1063-1065</t>
  </si>
  <si>
    <t>1070-1072</t>
  </si>
  <si>
    <t>1077</t>
  </si>
  <si>
    <t>1080-1081</t>
  </si>
  <si>
    <t>1082-1084</t>
  </si>
  <si>
    <t>1086-1087</t>
  </si>
  <si>
    <t>1088-1089</t>
  </si>
  <si>
    <t>1090-1095</t>
  </si>
  <si>
    <t>1096</t>
  </si>
  <si>
    <t>1100</t>
  </si>
  <si>
    <t>1105-1106</t>
  </si>
  <si>
    <t>1107</t>
  </si>
  <si>
    <t>1109-1110</t>
  </si>
  <si>
    <t>1111</t>
  </si>
  <si>
    <t>1114-1115</t>
  </si>
  <si>
    <t>1116-1117</t>
  </si>
  <si>
    <t>1118-1119</t>
  </si>
  <si>
    <t>1120</t>
  </si>
  <si>
    <t>1122-1123</t>
  </si>
  <si>
    <t>1124</t>
  </si>
  <si>
    <t>1128-1132</t>
  </si>
  <si>
    <t>1133</t>
  </si>
  <si>
    <t>1135-1136</t>
  </si>
  <si>
    <t>1137-1138</t>
  </si>
  <si>
    <t>1139</t>
  </si>
  <si>
    <t>1141-1142</t>
  </si>
  <si>
    <t>1143-1144</t>
  </si>
  <si>
    <t>1145</t>
  </si>
  <si>
    <t>1146-1147</t>
  </si>
  <si>
    <t>1148-1149</t>
  </si>
  <si>
    <t>1150-1151</t>
  </si>
  <si>
    <t>1152-1156</t>
  </si>
  <si>
    <t>1157</t>
  </si>
  <si>
    <t>1158-1159</t>
  </si>
  <si>
    <t>1160</t>
  </si>
  <si>
    <t>1162-1164</t>
  </si>
  <si>
    <t>1165-1174</t>
  </si>
  <si>
    <t>1175-1182</t>
  </si>
  <si>
    <t>1183-1194</t>
  </si>
  <si>
    <t>1195</t>
  </si>
  <si>
    <t>1201-1202</t>
  </si>
  <si>
    <t>1203-1204</t>
  </si>
  <si>
    <t>1205-1206</t>
  </si>
  <si>
    <t>1210-1211</t>
  </si>
  <si>
    <t>1212-1213</t>
  </si>
  <si>
    <t>1215-1219</t>
  </si>
  <si>
    <t>1220-1223</t>
  </si>
  <si>
    <t>TOTAL GENERAL HOSPITAL SICUANI</t>
  </si>
  <si>
    <t>TOTAL     GENERAL HOSPITAL ESPINAR</t>
  </si>
  <si>
    <t>SALUD -DIRECCION REGIONAL DE SALUD CUSCO</t>
  </si>
  <si>
    <t>UNIDAD EJECUTORA: 401 CANAS CANCHIS ESPINAR</t>
  </si>
  <si>
    <t>GOBIERNO REGIONAL CUSCO</t>
  </si>
  <si>
    <t>TOTAL  RED</t>
  </si>
  <si>
    <t>UNIDAD EJECUTORA :  401 CANAS CANCHIS ESPINAR - HOSPITAL SICUANI</t>
  </si>
  <si>
    <t>UNIDAD EJECUTORA :  401 CANAS CANCHIS ESPINAR - HOSPITAL ESPINAR</t>
  </si>
  <si>
    <t>931-934</t>
  </si>
  <si>
    <t>937</t>
  </si>
  <si>
    <t>941-942</t>
  </si>
  <si>
    <t>943-944</t>
  </si>
  <si>
    <t>945-949</t>
  </si>
  <si>
    <t>950-953</t>
  </si>
  <si>
    <t>954-956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</si>
</sst>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4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7" fillId="0" borderId="0" xfId="51" applyFont="1" applyFill="1" applyAlignment="1">
      <alignment wrapText="1"/>
      <protection/>
    </xf>
    <xf numFmtId="0" fontId="46" fillId="0" borderId="19" xfId="51" applyFont="1" applyFill="1" applyBorder="1" applyAlignment="1">
      <alignment horizontal="center"/>
      <protection/>
    </xf>
    <xf numFmtId="49" fontId="47" fillId="0" borderId="20" xfId="51" applyNumberFormat="1" applyFont="1" applyFill="1" applyBorder="1" applyAlignment="1">
      <alignment horizontal="center"/>
      <protection/>
    </xf>
    <xf numFmtId="0" fontId="47" fillId="0" borderId="21" xfId="51" applyFont="1" applyFill="1" applyBorder="1">
      <alignment/>
      <protection/>
    </xf>
    <xf numFmtId="0" fontId="47" fillId="0" borderId="21" xfId="51" applyFont="1" applyFill="1" applyBorder="1" applyAlignment="1">
      <alignment horizontal="center"/>
      <protection/>
    </xf>
    <xf numFmtId="49" fontId="47" fillId="0" borderId="21" xfId="51" applyNumberFormat="1" applyFont="1" applyFill="1" applyBorder="1" applyAlignment="1">
      <alignment horizontal="center" vertical="top" wrapText="1"/>
      <protection/>
    </xf>
    <xf numFmtId="1" fontId="47" fillId="0" borderId="21" xfId="51" applyNumberFormat="1" applyFont="1" applyFill="1" applyBorder="1" applyAlignment="1">
      <alignment horizontal="center"/>
      <protection/>
    </xf>
    <xf numFmtId="1" fontId="47" fillId="0" borderId="21" xfId="51" applyNumberFormat="1" applyFont="1" applyFill="1" applyBorder="1" applyAlignment="1">
      <alignment horizontal="center" vertical="center" wrapText="1"/>
      <protection/>
    </xf>
    <xf numFmtId="1" fontId="47" fillId="0" borderId="22" xfId="51" applyNumberFormat="1" applyFont="1" applyFill="1" applyBorder="1" applyAlignment="1">
      <alignment horizontal="center" vertical="top" wrapText="1"/>
      <protection/>
    </xf>
    <xf numFmtId="49" fontId="47" fillId="0" borderId="23" xfId="51" applyNumberFormat="1" applyFont="1" applyFill="1" applyBorder="1" applyAlignment="1">
      <alignment horizontal="center"/>
      <protection/>
    </xf>
    <xf numFmtId="0" fontId="47" fillId="0" borderId="24" xfId="51" applyFont="1" applyFill="1" applyBorder="1">
      <alignment/>
      <protection/>
    </xf>
    <xf numFmtId="0" fontId="47" fillId="0" borderId="24" xfId="51" applyFont="1" applyFill="1" applyBorder="1" applyAlignment="1">
      <alignment horizontal="center"/>
      <protection/>
    </xf>
    <xf numFmtId="49" fontId="47" fillId="0" borderId="24" xfId="51" applyNumberFormat="1" applyFont="1" applyFill="1" applyBorder="1" applyAlignment="1">
      <alignment horizontal="center" vertical="top" wrapText="1"/>
      <protection/>
    </xf>
    <xf numFmtId="1" fontId="47" fillId="0" borderId="24" xfId="51" applyNumberFormat="1" applyFont="1" applyFill="1" applyBorder="1" applyAlignment="1">
      <alignment horizontal="center"/>
      <protection/>
    </xf>
    <xf numFmtId="1" fontId="47" fillId="0" borderId="24" xfId="51" applyNumberFormat="1" applyFont="1" applyFill="1" applyBorder="1" applyAlignment="1">
      <alignment horizontal="center" vertical="center" wrapText="1"/>
      <protection/>
    </xf>
    <xf numFmtId="1" fontId="47" fillId="0" borderId="25" xfId="51" applyNumberFormat="1" applyFont="1" applyFill="1" applyBorder="1" applyAlignment="1">
      <alignment horizontal="center" vertical="top" wrapText="1"/>
      <protection/>
    </xf>
    <xf numFmtId="0" fontId="47" fillId="0" borderId="24" xfId="51" applyFont="1" applyFill="1" applyBorder="1" applyAlignment="1">
      <alignment horizontal="left"/>
      <protection/>
    </xf>
    <xf numFmtId="0" fontId="46" fillId="0" borderId="25" xfId="51" applyFont="1" applyFill="1" applyBorder="1" applyAlignment="1">
      <alignment horizontal="left"/>
      <protection/>
    </xf>
    <xf numFmtId="0" fontId="47" fillId="0" borderId="0" xfId="51" applyFont="1" applyFill="1" applyBorder="1">
      <alignment/>
      <protection/>
    </xf>
    <xf numFmtId="0" fontId="47" fillId="0" borderId="10" xfId="51" applyFont="1" applyFill="1" applyBorder="1" applyAlignment="1">
      <alignment horizontal="center"/>
      <protection/>
    </xf>
    <xf numFmtId="49" fontId="47" fillId="0" borderId="0" xfId="51" applyNumberFormat="1" applyFont="1" applyFill="1" applyBorder="1" applyAlignment="1">
      <alignment horizontal="center" vertical="top" wrapText="1"/>
      <protection/>
    </xf>
    <xf numFmtId="49" fontId="47" fillId="0" borderId="15" xfId="51" applyNumberFormat="1" applyFont="1" applyFill="1" applyBorder="1" applyAlignment="1">
      <alignment horizontal="center" vertical="top" wrapText="1"/>
      <protection/>
    </xf>
    <xf numFmtId="49" fontId="47" fillId="0" borderId="26" xfId="51" applyNumberFormat="1" applyFont="1" applyFill="1" applyBorder="1" applyAlignment="1">
      <alignment horizontal="center"/>
      <protection/>
    </xf>
    <xf numFmtId="0" fontId="47" fillId="0" borderId="27" xfId="51" applyFont="1" applyFill="1" applyBorder="1">
      <alignment/>
      <protection/>
    </xf>
    <xf numFmtId="0" fontId="47" fillId="0" borderId="28" xfId="51" applyFont="1" applyFill="1" applyBorder="1" applyAlignment="1">
      <alignment horizontal="center"/>
      <protection/>
    </xf>
    <xf numFmtId="0" fontId="47" fillId="0" borderId="28" xfId="51" applyFont="1" applyFill="1" applyBorder="1">
      <alignment/>
      <protection/>
    </xf>
    <xf numFmtId="1" fontId="47" fillId="0" borderId="10" xfId="51" applyNumberFormat="1" applyFont="1" applyFill="1" applyBorder="1" applyAlignment="1">
      <alignment horizontal="center"/>
      <protection/>
    </xf>
    <xf numFmtId="1" fontId="47" fillId="0" borderId="27" xfId="51" applyNumberFormat="1" applyFont="1" applyFill="1" applyBorder="1" applyAlignment="1">
      <alignment horizontal="center"/>
      <protection/>
    </xf>
    <xf numFmtId="0" fontId="47" fillId="0" borderId="29" xfId="51" applyFont="1" applyFill="1" applyBorder="1">
      <alignment/>
      <protection/>
    </xf>
    <xf numFmtId="0" fontId="46" fillId="0" borderId="0" xfId="51" applyFont="1" applyFill="1" applyBorder="1" applyAlignment="1">
      <alignment vertical="top" wrapText="1"/>
      <protection/>
    </xf>
    <xf numFmtId="1" fontId="46" fillId="0" borderId="30" xfId="51" applyNumberFormat="1" applyFont="1" applyFill="1" applyBorder="1" applyAlignment="1">
      <alignment horizontal="center"/>
      <protection/>
    </xf>
    <xf numFmtId="1" fontId="46" fillId="0" borderId="31" xfId="51" applyNumberFormat="1" applyFont="1" applyFill="1" applyBorder="1" applyAlignment="1">
      <alignment horizontal="center" wrapText="1"/>
      <protection/>
    </xf>
    <xf numFmtId="1" fontId="46" fillId="0" borderId="32" xfId="51" applyNumberFormat="1" applyFont="1" applyFill="1" applyBorder="1" applyAlignment="1">
      <alignment horizontal="center" wrapText="1"/>
      <protection/>
    </xf>
    <xf numFmtId="1" fontId="46" fillId="0" borderId="33" xfId="51" applyNumberFormat="1" applyFont="1" applyFill="1" applyBorder="1" applyAlignment="1">
      <alignment horizontal="center" wrapText="1"/>
      <protection/>
    </xf>
    <xf numFmtId="0" fontId="46" fillId="0" borderId="0" xfId="51" applyFont="1" applyFill="1" applyBorder="1" applyAlignment="1" quotePrefix="1">
      <alignment vertical="top" wrapText="1"/>
      <protection/>
    </xf>
    <xf numFmtId="1" fontId="47" fillId="0" borderId="0" xfId="51" applyNumberFormat="1" applyFont="1" applyFill="1" applyBorder="1" applyAlignment="1">
      <alignment horizontal="center" wrapText="1"/>
      <protection/>
    </xf>
    <xf numFmtId="49" fontId="46" fillId="0" borderId="19" xfId="51" applyNumberFormat="1" applyFont="1" applyFill="1" applyBorder="1" applyAlignment="1">
      <alignment horizontal="center"/>
      <protection/>
    </xf>
    <xf numFmtId="0" fontId="47" fillId="0" borderId="21" xfId="51" applyFont="1" applyFill="1" applyBorder="1" applyAlignment="1">
      <alignment horizontal="center" vertical="top" wrapText="1"/>
      <protection/>
    </xf>
    <xf numFmtId="1" fontId="47" fillId="0" borderId="21" xfId="51" applyNumberFormat="1" applyFont="1" applyFill="1" applyBorder="1" applyAlignment="1">
      <alignment horizontal="center" vertical="center"/>
      <protection/>
    </xf>
    <xf numFmtId="0" fontId="47" fillId="0" borderId="22" xfId="51" applyFont="1" applyFill="1" applyBorder="1" applyAlignment="1">
      <alignment horizontal="left"/>
      <protection/>
    </xf>
    <xf numFmtId="37" fontId="47" fillId="0" borderId="24" xfId="51" applyNumberFormat="1" applyFont="1" applyFill="1" applyBorder="1" applyAlignment="1">
      <alignment horizontal="center" vertical="center"/>
      <protection/>
    </xf>
    <xf numFmtId="0" fontId="47" fillId="0" borderId="25" xfId="51" applyFont="1" applyFill="1" applyBorder="1" applyAlignment="1">
      <alignment horizontal="center"/>
      <protection/>
    </xf>
    <xf numFmtId="49" fontId="47" fillId="0" borderId="28" xfId="51" applyNumberFormat="1" applyFont="1" applyFill="1" applyBorder="1" applyAlignment="1">
      <alignment horizontal="center" vertical="top" wrapText="1"/>
      <protection/>
    </xf>
    <xf numFmtId="0" fontId="47" fillId="0" borderId="27" xfId="51" applyFont="1" applyFill="1" applyBorder="1" applyAlignment="1">
      <alignment horizontal="center"/>
      <protection/>
    </xf>
    <xf numFmtId="0" fontId="47" fillId="0" borderId="29" xfId="51" applyFont="1" applyFill="1" applyBorder="1" applyAlignment="1">
      <alignment horizontal="left"/>
      <protection/>
    </xf>
    <xf numFmtId="49" fontId="46" fillId="0" borderId="30" xfId="51" applyNumberFormat="1" applyFont="1" applyFill="1" applyBorder="1" applyAlignment="1">
      <alignment horizontal="center"/>
      <protection/>
    </xf>
    <xf numFmtId="0" fontId="47" fillId="0" borderId="21" xfId="51" applyFont="1" applyFill="1" applyBorder="1" applyAlignment="1">
      <alignment horizontal="center" vertical="center"/>
      <protection/>
    </xf>
    <xf numFmtId="0" fontId="47" fillId="0" borderId="24" xfId="51" applyFont="1" applyFill="1" applyBorder="1" applyAlignment="1">
      <alignment wrapText="1"/>
      <protection/>
    </xf>
    <xf numFmtId="0" fontId="47" fillId="0" borderId="24" xfId="51" applyFont="1" applyFill="1" applyBorder="1" applyAlignment="1">
      <alignment horizontal="center" vertical="top" wrapText="1"/>
      <protection/>
    </xf>
    <xf numFmtId="0" fontId="47" fillId="0" borderId="25" xfId="51" applyFont="1" applyFill="1" applyBorder="1" applyAlignment="1">
      <alignment horizontal="left"/>
      <protection/>
    </xf>
    <xf numFmtId="0" fontId="47" fillId="0" borderId="23" xfId="51" applyFont="1" applyFill="1" applyBorder="1" applyAlignment="1">
      <alignment horizontal="center" vertical="center"/>
      <protection/>
    </xf>
    <xf numFmtId="1" fontId="47" fillId="0" borderId="26" xfId="51" applyNumberFormat="1" applyFont="1" applyFill="1" applyBorder="1" applyAlignment="1">
      <alignment horizontal="center"/>
      <protection/>
    </xf>
    <xf numFmtId="0" fontId="47" fillId="0" borderId="0" xfId="51" applyFont="1" applyFill="1" applyBorder="1" applyAlignment="1">
      <alignment horizontal="center"/>
      <protection/>
    </xf>
    <xf numFmtId="1" fontId="46" fillId="0" borderId="21" xfId="51" applyNumberFormat="1" applyFont="1" applyFill="1" applyBorder="1" applyAlignment="1">
      <alignment horizontal="center"/>
      <protection/>
    </xf>
    <xf numFmtId="1" fontId="46" fillId="0" borderId="24" xfId="51" applyNumberFormat="1" applyFont="1" applyFill="1" applyBorder="1" applyAlignment="1">
      <alignment horizontal="center" wrapText="1"/>
      <protection/>
    </xf>
    <xf numFmtId="49" fontId="47" fillId="0" borderId="0" xfId="51" applyNumberFormat="1" applyFont="1" applyFill="1" applyBorder="1" applyAlignment="1">
      <alignment horizontal="center"/>
      <protection/>
    </xf>
    <xf numFmtId="0" fontId="46" fillId="0" borderId="0" xfId="51" applyFont="1" applyFill="1" applyBorder="1">
      <alignment/>
      <protection/>
    </xf>
    <xf numFmtId="0" fontId="47" fillId="0" borderId="21" xfId="51" applyFont="1" applyFill="1" applyBorder="1" applyAlignment="1">
      <alignment horizontal="left"/>
      <protection/>
    </xf>
    <xf numFmtId="1" fontId="47" fillId="0" borderId="21" xfId="51" applyNumberFormat="1" applyFont="1" applyFill="1" applyBorder="1" applyAlignment="1">
      <alignment horizontal="center" vertical="top" wrapText="1"/>
      <protection/>
    </xf>
    <xf numFmtId="1" fontId="47" fillId="0" borderId="22" xfId="51" applyNumberFormat="1" applyFont="1" applyFill="1" applyBorder="1" applyAlignment="1">
      <alignment horizontal="center" wrapText="1"/>
      <protection/>
    </xf>
    <xf numFmtId="1" fontId="47" fillId="0" borderId="24" xfId="51" applyNumberFormat="1" applyFont="1" applyFill="1" applyBorder="1" applyAlignment="1">
      <alignment horizontal="center" vertical="top" wrapText="1"/>
      <protection/>
    </xf>
    <xf numFmtId="1" fontId="47" fillId="0" borderId="25" xfId="51" applyNumberFormat="1" applyFont="1" applyFill="1" applyBorder="1" applyAlignment="1">
      <alignment horizontal="center" wrapText="1"/>
      <protection/>
    </xf>
    <xf numFmtId="0" fontId="47" fillId="0" borderId="26" xfId="51" applyFont="1" applyFill="1" applyBorder="1" applyAlignment="1">
      <alignment horizontal="center"/>
      <protection/>
    </xf>
    <xf numFmtId="1" fontId="46" fillId="0" borderId="21" xfId="51" applyNumberFormat="1" applyFont="1" applyFill="1" applyBorder="1" applyAlignment="1">
      <alignment horizontal="center" vertical="top" wrapText="1"/>
      <protection/>
    </xf>
    <xf numFmtId="1" fontId="46" fillId="0" borderId="24" xfId="51" applyNumberFormat="1" applyFont="1" applyFill="1" applyBorder="1" applyAlignment="1">
      <alignment horizontal="center" vertical="top" wrapText="1"/>
      <protection/>
    </xf>
    <xf numFmtId="1" fontId="47" fillId="0" borderId="0" xfId="51" applyNumberFormat="1" applyFont="1" applyFill="1" applyBorder="1" applyAlignment="1">
      <alignment horizontal="center" vertical="top" wrapText="1"/>
      <protection/>
    </xf>
    <xf numFmtId="49" fontId="46" fillId="0" borderId="21" xfId="51" applyNumberFormat="1" applyFont="1" applyFill="1" applyBorder="1" applyAlignment="1">
      <alignment horizontal="center" vertical="top" wrapText="1"/>
      <protection/>
    </xf>
    <xf numFmtId="1" fontId="46" fillId="0" borderId="24" xfId="51" applyNumberFormat="1" applyFont="1" applyFill="1" applyBorder="1" applyAlignment="1">
      <alignment horizontal="center"/>
      <protection/>
    </xf>
    <xf numFmtId="1" fontId="46" fillId="0" borderId="25" xfId="51" applyNumberFormat="1" applyFont="1" applyFill="1" applyBorder="1" applyAlignment="1">
      <alignment horizontal="center"/>
      <protection/>
    </xf>
    <xf numFmtId="0" fontId="46" fillId="0" borderId="31" xfId="51" applyFont="1" applyFill="1" applyBorder="1">
      <alignment/>
      <protection/>
    </xf>
    <xf numFmtId="0" fontId="46" fillId="0" borderId="32" xfId="51" applyFont="1" applyFill="1" applyBorder="1" applyAlignment="1">
      <alignment horizontal="center"/>
      <protection/>
    </xf>
    <xf numFmtId="49" fontId="47" fillId="0" borderId="34" xfId="51" applyNumberFormat="1" applyFont="1" applyFill="1" applyBorder="1" applyAlignment="1">
      <alignment horizontal="center" vertical="top" wrapText="1"/>
      <protection/>
    </xf>
    <xf numFmtId="1" fontId="47" fillId="0" borderId="34" xfId="51" applyNumberFormat="1" applyFont="1" applyFill="1" applyBorder="1" applyAlignment="1">
      <alignment horizontal="center" wrapText="1"/>
      <protection/>
    </xf>
    <xf numFmtId="1" fontId="47" fillId="0" borderId="35" xfId="51" applyNumberFormat="1" applyFont="1" applyFill="1" applyBorder="1" applyAlignment="1">
      <alignment horizontal="center" wrapText="1"/>
      <protection/>
    </xf>
    <xf numFmtId="49" fontId="46" fillId="0" borderId="20" xfId="51" applyNumberFormat="1" applyFont="1" applyFill="1" applyBorder="1" applyAlignment="1">
      <alignment horizontal="center"/>
      <protection/>
    </xf>
    <xf numFmtId="49" fontId="47" fillId="0" borderId="24" xfId="51" applyNumberFormat="1" applyFont="1" applyFill="1" applyBorder="1" applyAlignment="1">
      <alignment horizontal="center"/>
      <protection/>
    </xf>
    <xf numFmtId="49" fontId="46" fillId="0" borderId="24" xfId="51" applyNumberFormat="1" applyFont="1" applyFill="1" applyBorder="1" applyAlignment="1">
      <alignment horizontal="center" vertical="top" wrapText="1"/>
      <protection/>
    </xf>
    <xf numFmtId="1" fontId="47" fillId="0" borderId="23" xfId="51" applyNumberFormat="1" applyFont="1" applyFill="1" applyBorder="1" applyAlignment="1" quotePrefix="1">
      <alignment horizontal="center"/>
      <protection/>
    </xf>
    <xf numFmtId="49" fontId="47" fillId="0" borderId="27" xfId="51" applyNumberFormat="1" applyFont="1" applyFill="1" applyBorder="1" applyAlignment="1">
      <alignment horizontal="center" vertical="top" wrapText="1"/>
      <protection/>
    </xf>
    <xf numFmtId="0" fontId="46" fillId="0" borderId="0" xfId="51" applyFont="1" applyFill="1" applyBorder="1" applyAlignment="1" quotePrefix="1">
      <alignment horizontal="center" vertical="top" wrapText="1"/>
      <protection/>
    </xf>
    <xf numFmtId="0" fontId="46" fillId="0" borderId="0" xfId="51" applyFont="1" applyFill="1" applyBorder="1" applyAlignment="1">
      <alignment horizontal="center" vertical="top" wrapText="1"/>
      <protection/>
    </xf>
    <xf numFmtId="1" fontId="46" fillId="0" borderId="0" xfId="51" applyNumberFormat="1" applyFont="1" applyFill="1" applyBorder="1" applyAlignment="1">
      <alignment horizontal="center" wrapText="1"/>
      <protection/>
    </xf>
    <xf numFmtId="0" fontId="46" fillId="0" borderId="20" xfId="51" applyFont="1" applyFill="1" applyBorder="1" applyAlignment="1">
      <alignment horizontal="center"/>
      <protection/>
    </xf>
    <xf numFmtId="0" fontId="47" fillId="0" borderId="23" xfId="51" applyFont="1" applyFill="1" applyBorder="1" applyAlignment="1">
      <alignment horizontal="center"/>
      <protection/>
    </xf>
    <xf numFmtId="0" fontId="47" fillId="0" borderId="24" xfId="51" applyFont="1" applyFill="1" applyBorder="1" applyAlignment="1">
      <alignment horizontal="center" vertical="center"/>
      <protection/>
    </xf>
    <xf numFmtId="1" fontId="47" fillId="0" borderId="0" xfId="51" applyNumberFormat="1" applyFont="1" applyFill="1" applyBorder="1" applyAlignment="1">
      <alignment horizontal="center"/>
      <protection/>
    </xf>
    <xf numFmtId="1" fontId="47" fillId="0" borderId="24" xfId="51" applyNumberFormat="1" applyFont="1" applyFill="1" applyBorder="1">
      <alignment/>
      <protection/>
    </xf>
    <xf numFmtId="0" fontId="47" fillId="0" borderId="24" xfId="51" applyFont="1" applyFill="1" applyBorder="1" applyAlignment="1">
      <alignment horizontal="left" wrapText="1"/>
      <protection/>
    </xf>
    <xf numFmtId="49" fontId="47" fillId="33" borderId="23" xfId="51" applyNumberFormat="1" applyFont="1" applyFill="1" applyBorder="1" applyAlignment="1">
      <alignment horizontal="center"/>
      <protection/>
    </xf>
    <xf numFmtId="1" fontId="47" fillId="0" borderId="23" xfId="51" applyNumberFormat="1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47" fillId="0" borderId="24" xfId="51" applyFont="1" applyFill="1" applyBorder="1" applyAlignment="1">
      <alignment horizontal="center" vertical="center" wrapText="1"/>
      <protection/>
    </xf>
    <xf numFmtId="0" fontId="47" fillId="0" borderId="24" xfId="0" applyFont="1" applyFill="1" applyBorder="1" applyAlignment="1">
      <alignment horizontal="left"/>
    </xf>
    <xf numFmtId="0" fontId="47" fillId="0" borderId="24" xfId="0" applyFont="1" applyFill="1" applyBorder="1" applyAlignment="1">
      <alignment horizontal="center"/>
    </xf>
    <xf numFmtId="0" fontId="46" fillId="0" borderId="30" xfId="51" applyFont="1" applyFill="1" applyBorder="1" applyAlignment="1">
      <alignment horizontal="center"/>
      <protection/>
    </xf>
    <xf numFmtId="0" fontId="46" fillId="0" borderId="24" xfId="51" applyFont="1" applyFill="1" applyBorder="1" applyAlignment="1">
      <alignment horizontal="center"/>
      <protection/>
    </xf>
    <xf numFmtId="0" fontId="47" fillId="0" borderId="25" xfId="51" applyFont="1" applyFill="1" applyBorder="1">
      <alignment/>
      <protection/>
    </xf>
    <xf numFmtId="0" fontId="47" fillId="33" borderId="24" xfId="51" applyFont="1" applyFill="1" applyBorder="1">
      <alignment/>
      <protection/>
    </xf>
    <xf numFmtId="0" fontId="47" fillId="33" borderId="24" xfId="51" applyFont="1" applyFill="1" applyBorder="1" applyAlignment="1">
      <alignment horizontal="center"/>
      <protection/>
    </xf>
    <xf numFmtId="49" fontId="47" fillId="33" borderId="24" xfId="51" applyNumberFormat="1" applyFont="1" applyFill="1" applyBorder="1" applyAlignment="1">
      <alignment horizontal="center" vertical="top" wrapText="1"/>
      <protection/>
    </xf>
    <xf numFmtId="1" fontId="47" fillId="33" borderId="24" xfId="51" applyNumberFormat="1" applyFont="1" applyFill="1" applyBorder="1" applyAlignment="1">
      <alignment horizontal="center"/>
      <protection/>
    </xf>
    <xf numFmtId="1" fontId="47" fillId="33" borderId="23" xfId="51" applyNumberFormat="1" applyFont="1" applyFill="1" applyBorder="1" applyAlignment="1">
      <alignment horizontal="center"/>
      <protection/>
    </xf>
    <xf numFmtId="49" fontId="47" fillId="0" borderId="36" xfId="51" applyNumberFormat="1" applyFont="1" applyFill="1" applyBorder="1" applyAlignment="1">
      <alignment horizontal="center" vertical="top" wrapText="1"/>
      <protection/>
    </xf>
    <xf numFmtId="0" fontId="4" fillId="0" borderId="0" xfId="51" applyFont="1" applyFill="1" applyBorder="1" applyAlignment="1" quotePrefix="1">
      <alignment horizontal="center" vertical="top" wrapText="1"/>
      <protection/>
    </xf>
    <xf numFmtId="0" fontId="4" fillId="0" borderId="0" xfId="51" applyFont="1" applyFill="1" applyBorder="1" applyAlignment="1">
      <alignment horizontal="center" vertical="top" wrapText="1"/>
      <protection/>
    </xf>
    <xf numFmtId="0" fontId="4" fillId="0" borderId="0" xfId="51" applyFont="1" applyFill="1" applyBorder="1" applyAlignment="1">
      <alignment vertical="top" wrapText="1"/>
      <protection/>
    </xf>
    <xf numFmtId="49" fontId="7" fillId="0" borderId="0" xfId="51" applyNumberFormat="1" applyFont="1" applyFill="1" applyBorder="1" applyAlignment="1">
      <alignment horizontal="center" vertical="top" wrapText="1"/>
      <protection/>
    </xf>
    <xf numFmtId="1" fontId="4" fillId="0" borderId="0" xfId="51" applyNumberFormat="1" applyFont="1" applyFill="1" applyBorder="1" applyAlignment="1">
      <alignment horizontal="center" wrapText="1"/>
      <protection/>
    </xf>
    <xf numFmtId="0" fontId="4" fillId="0" borderId="30" xfId="51" applyFont="1" applyFill="1" applyBorder="1" applyAlignment="1">
      <alignment horizontal="center"/>
      <protection/>
    </xf>
    <xf numFmtId="0" fontId="7" fillId="0" borderId="21" xfId="51" applyFont="1" applyFill="1" applyBorder="1" applyAlignment="1">
      <alignment horizontal="left"/>
      <protection/>
    </xf>
    <xf numFmtId="0" fontId="7" fillId="0" borderId="21" xfId="51" applyFont="1" applyFill="1" applyBorder="1" applyAlignment="1">
      <alignment horizontal="center" vertical="center"/>
      <protection/>
    </xf>
    <xf numFmtId="0" fontId="7" fillId="0" borderId="24" xfId="51" applyFont="1" applyFill="1" applyBorder="1" applyAlignment="1">
      <alignment horizontal="left"/>
      <protection/>
    </xf>
    <xf numFmtId="0" fontId="7" fillId="0" borderId="24" xfId="51" applyFont="1" applyFill="1" applyBorder="1" applyAlignment="1">
      <alignment horizontal="center" vertical="center"/>
      <protection/>
    </xf>
    <xf numFmtId="0" fontId="7" fillId="0" borderId="24" xfId="51" applyFont="1" applyFill="1" applyBorder="1">
      <alignment/>
      <protection/>
    </xf>
    <xf numFmtId="0" fontId="7" fillId="0" borderId="24" xfId="51" applyFont="1" applyFill="1" applyBorder="1" applyAlignment="1">
      <alignment horizontal="center"/>
      <protection/>
    </xf>
    <xf numFmtId="1" fontId="47" fillId="0" borderId="23" xfId="51" applyNumberFormat="1" applyFont="1" applyFill="1" applyBorder="1" applyAlignment="1">
      <alignment horizontal="center" vertical="center"/>
      <protection/>
    </xf>
    <xf numFmtId="0" fontId="7" fillId="0" borderId="36" xfId="51" applyFont="1" applyFill="1" applyBorder="1" applyAlignment="1">
      <alignment horizontal="center"/>
      <protection/>
    </xf>
    <xf numFmtId="0" fontId="7" fillId="0" borderId="27" xfId="51" applyFont="1" applyFill="1" applyBorder="1">
      <alignment/>
      <protection/>
    </xf>
    <xf numFmtId="0" fontId="7" fillId="0" borderId="28" xfId="51" applyFont="1" applyFill="1" applyBorder="1" applyAlignment="1">
      <alignment horizontal="center"/>
      <protection/>
    </xf>
    <xf numFmtId="1" fontId="46" fillId="0" borderId="37" xfId="51" applyNumberFormat="1" applyFont="1" applyFill="1" applyBorder="1" applyAlignment="1">
      <alignment horizontal="center" wrapText="1"/>
      <protection/>
    </xf>
    <xf numFmtId="1" fontId="46" fillId="0" borderId="38" xfId="51" applyNumberFormat="1" applyFont="1" applyFill="1" applyBorder="1" applyAlignment="1">
      <alignment horizontal="center" wrapText="1"/>
      <protection/>
    </xf>
    <xf numFmtId="1" fontId="46" fillId="0" borderId="13" xfId="51" applyNumberFormat="1" applyFont="1" applyFill="1" applyBorder="1" applyAlignment="1">
      <alignment horizontal="center" wrapText="1"/>
      <protection/>
    </xf>
    <xf numFmtId="0" fontId="48" fillId="0" borderId="0" xfId="0" applyFont="1" applyAlignment="1">
      <alignment/>
    </xf>
    <xf numFmtId="1" fontId="49" fillId="0" borderId="19" xfId="0" applyNumberFormat="1" applyFont="1" applyBorder="1" applyAlignment="1">
      <alignment horizontal="center" vertical="center"/>
    </xf>
    <xf numFmtId="1" fontId="49" fillId="0" borderId="32" xfId="0" applyNumberFormat="1" applyFont="1" applyBorder="1" applyAlignment="1">
      <alignment horizontal="center" vertical="center"/>
    </xf>
    <xf numFmtId="1" fontId="49" fillId="0" borderId="33" xfId="0" applyNumberFormat="1" applyFont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/>
    </xf>
    <xf numFmtId="49" fontId="47" fillId="0" borderId="20" xfId="0" applyNumberFormat="1" applyFont="1" applyFill="1" applyBorder="1" applyAlignment="1">
      <alignment horizontal="center"/>
    </xf>
    <xf numFmtId="0" fontId="47" fillId="0" borderId="21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center"/>
    </xf>
    <xf numFmtId="49" fontId="47" fillId="0" borderId="21" xfId="0" applyNumberFormat="1" applyFont="1" applyFill="1" applyBorder="1" applyAlignment="1">
      <alignment horizontal="center" vertical="top" wrapText="1"/>
    </xf>
    <xf numFmtId="1" fontId="47" fillId="0" borderId="21" xfId="0" applyNumberFormat="1" applyFont="1" applyFill="1" applyBorder="1" applyAlignment="1">
      <alignment horizontal="center" vertical="top" wrapText="1"/>
    </xf>
    <xf numFmtId="1" fontId="47" fillId="0" borderId="21" xfId="0" applyNumberFormat="1" applyFont="1" applyFill="1" applyBorder="1" applyAlignment="1">
      <alignment horizontal="center"/>
    </xf>
    <xf numFmtId="49" fontId="47" fillId="0" borderId="22" xfId="0" applyNumberFormat="1" applyFont="1" applyFill="1" applyBorder="1" applyAlignment="1">
      <alignment horizontal="center" vertical="top" wrapText="1"/>
    </xf>
    <xf numFmtId="49" fontId="47" fillId="0" borderId="23" xfId="0" applyNumberFormat="1" applyFont="1" applyFill="1" applyBorder="1" applyAlignment="1">
      <alignment horizontal="center"/>
    </xf>
    <xf numFmtId="49" fontId="47" fillId="0" borderId="24" xfId="0" applyNumberFormat="1" applyFont="1" applyFill="1" applyBorder="1" applyAlignment="1">
      <alignment horizontal="center" vertical="top" wrapText="1"/>
    </xf>
    <xf numFmtId="1" fontId="47" fillId="0" borderId="24" xfId="0" applyNumberFormat="1" applyFont="1" applyFill="1" applyBorder="1" applyAlignment="1">
      <alignment horizontal="center" vertical="top" wrapText="1"/>
    </xf>
    <xf numFmtId="1" fontId="47" fillId="0" borderId="24" xfId="0" applyNumberFormat="1" applyFont="1" applyFill="1" applyBorder="1" applyAlignment="1">
      <alignment horizontal="center"/>
    </xf>
    <xf numFmtId="49" fontId="47" fillId="0" borderId="25" xfId="0" applyNumberFormat="1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/>
    </xf>
    <xf numFmtId="0" fontId="47" fillId="0" borderId="25" xfId="0" applyFont="1" applyFill="1" applyBorder="1" applyAlignment="1">
      <alignment horizontal="left"/>
    </xf>
    <xf numFmtId="49" fontId="47" fillId="0" borderId="26" xfId="0" applyNumberFormat="1" applyFont="1" applyFill="1" applyBorder="1" applyAlignment="1">
      <alignment horizontal="center"/>
    </xf>
    <xf numFmtId="0" fontId="47" fillId="0" borderId="27" xfId="0" applyFont="1" applyFill="1" applyBorder="1" applyAlignment="1">
      <alignment horizontal="left"/>
    </xf>
    <xf numFmtId="0" fontId="47" fillId="0" borderId="28" xfId="0" applyFont="1" applyFill="1" applyBorder="1" applyAlignment="1">
      <alignment horizontal="center"/>
    </xf>
    <xf numFmtId="49" fontId="47" fillId="0" borderId="28" xfId="0" applyNumberFormat="1" applyFont="1" applyFill="1" applyBorder="1" applyAlignment="1">
      <alignment horizontal="center" vertical="top" wrapText="1"/>
    </xf>
    <xf numFmtId="1" fontId="47" fillId="0" borderId="10" xfId="0" applyNumberFormat="1" applyFont="1" applyFill="1" applyBorder="1" applyAlignment="1">
      <alignment horizontal="center" vertical="top" wrapText="1"/>
    </xf>
    <xf numFmtId="1" fontId="47" fillId="0" borderId="27" xfId="0" applyNumberFormat="1" applyFont="1" applyFill="1" applyBorder="1" applyAlignment="1">
      <alignment horizontal="center"/>
    </xf>
    <xf numFmtId="1" fontId="47" fillId="0" borderId="27" xfId="0" applyNumberFormat="1" applyFont="1" applyFill="1" applyBorder="1" applyAlignment="1">
      <alignment horizontal="center" vertical="top" wrapText="1"/>
    </xf>
    <xf numFmtId="49" fontId="47" fillId="0" borderId="29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 quotePrefix="1">
      <alignment vertical="top" wrapText="1"/>
    </xf>
    <xf numFmtId="49" fontId="47" fillId="0" borderId="0" xfId="0" applyNumberFormat="1" applyFont="1" applyFill="1" applyBorder="1" applyAlignment="1">
      <alignment horizontal="center" vertical="top" wrapText="1"/>
    </xf>
    <xf numFmtId="1" fontId="46" fillId="0" borderId="30" xfId="0" applyNumberFormat="1" applyFont="1" applyFill="1" applyBorder="1" applyAlignment="1">
      <alignment horizontal="center" vertical="top" wrapText="1"/>
    </xf>
    <xf numFmtId="1" fontId="46" fillId="0" borderId="31" xfId="0" applyNumberFormat="1" applyFont="1" applyFill="1" applyBorder="1" applyAlignment="1">
      <alignment horizontal="center" wrapText="1"/>
    </xf>
    <xf numFmtId="1" fontId="46" fillId="0" borderId="32" xfId="0" applyNumberFormat="1" applyFont="1" applyFill="1" applyBorder="1" applyAlignment="1">
      <alignment horizontal="center" wrapText="1"/>
    </xf>
    <xf numFmtId="1" fontId="46" fillId="0" borderId="33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 quotePrefix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1" fontId="47" fillId="0" borderId="0" xfId="0" applyNumberFormat="1" applyFont="1" applyFill="1" applyBorder="1" applyAlignment="1">
      <alignment horizontal="center" wrapText="1"/>
    </xf>
    <xf numFmtId="1" fontId="47" fillId="0" borderId="23" xfId="0" applyNumberFormat="1" applyFont="1" applyFill="1" applyBorder="1" applyAlignment="1" quotePrefix="1">
      <alignment horizontal="center"/>
    </xf>
    <xf numFmtId="0" fontId="47" fillId="0" borderId="25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horizontal="center" wrapText="1"/>
    </xf>
    <xf numFmtId="0" fontId="47" fillId="0" borderId="21" xfId="0" applyFont="1" applyFill="1" applyBorder="1" applyAlignment="1">
      <alignment/>
    </xf>
    <xf numFmtId="0" fontId="47" fillId="0" borderId="22" xfId="0" applyFont="1" applyFill="1" applyBorder="1" applyAlignment="1">
      <alignment horizontal="left"/>
    </xf>
    <xf numFmtId="0" fontId="47" fillId="0" borderId="27" xfId="0" applyFont="1" applyFill="1" applyBorder="1" applyAlignment="1">
      <alignment horizontal="center"/>
    </xf>
    <xf numFmtId="49" fontId="47" fillId="0" borderId="27" xfId="0" applyNumberFormat="1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1" fontId="47" fillId="0" borderId="0" xfId="0" applyNumberFormat="1" applyFont="1" applyFill="1" applyBorder="1" applyAlignment="1">
      <alignment horizontal="center"/>
    </xf>
    <xf numFmtId="1" fontId="47" fillId="0" borderId="26" xfId="0" applyNumberFormat="1" applyFont="1" applyFill="1" applyBorder="1" applyAlignment="1">
      <alignment horizontal="center"/>
    </xf>
    <xf numFmtId="0" fontId="47" fillId="0" borderId="27" xfId="0" applyFont="1" applyFill="1" applyBorder="1" applyAlignment="1">
      <alignment/>
    </xf>
    <xf numFmtId="49" fontId="46" fillId="0" borderId="30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1" fontId="46" fillId="0" borderId="30" xfId="0" applyNumberFormat="1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49" fontId="47" fillId="0" borderId="40" xfId="0" applyNumberFormat="1" applyFont="1" applyFill="1" applyBorder="1" applyAlignment="1">
      <alignment horizontal="center" vertical="top" wrapText="1"/>
    </xf>
    <xf numFmtId="1" fontId="46" fillId="0" borderId="40" xfId="0" applyNumberFormat="1" applyFont="1" applyFill="1" applyBorder="1" applyAlignment="1">
      <alignment horizontal="center" wrapText="1"/>
    </xf>
    <xf numFmtId="1" fontId="46" fillId="0" borderId="28" xfId="0" applyNumberFormat="1" applyFont="1" applyFill="1" applyBorder="1" applyAlignment="1">
      <alignment horizontal="center" wrapText="1"/>
    </xf>
    <xf numFmtId="1" fontId="46" fillId="0" borderId="41" xfId="0" applyNumberFormat="1" applyFont="1" applyFill="1" applyBorder="1" applyAlignment="1">
      <alignment horizontal="center" wrapText="1"/>
    </xf>
    <xf numFmtId="49" fontId="47" fillId="0" borderId="42" xfId="0" applyNumberFormat="1" applyFont="1" applyFill="1" applyBorder="1" applyAlignment="1">
      <alignment horizontal="center" vertical="top" wrapText="1"/>
    </xf>
    <xf numFmtId="0" fontId="46" fillId="0" borderId="43" xfId="0" applyFont="1" applyFill="1" applyBorder="1" applyAlignment="1">
      <alignment vertical="top" wrapText="1"/>
    </xf>
    <xf numFmtId="49" fontId="47" fillId="0" borderId="44" xfId="0" applyNumberFormat="1" applyFont="1" applyFill="1" applyBorder="1" applyAlignment="1">
      <alignment horizontal="center" vertical="top" wrapText="1"/>
    </xf>
    <xf numFmtId="1" fontId="46" fillId="0" borderId="19" xfId="0" applyNumberFormat="1" applyFont="1" applyFill="1" applyBorder="1" applyAlignment="1">
      <alignment horizontal="center"/>
    </xf>
    <xf numFmtId="1" fontId="46" fillId="0" borderId="32" xfId="0" applyNumberFormat="1" applyFont="1" applyFill="1" applyBorder="1" applyAlignment="1">
      <alignment horizontal="center"/>
    </xf>
    <xf numFmtId="1" fontId="46" fillId="0" borderId="3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2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7" fillId="33" borderId="46" xfId="0" applyNumberFormat="1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23" xfId="0" applyNumberFormat="1" applyFont="1" applyBorder="1" applyAlignment="1" quotePrefix="1">
      <alignment horizontal="center"/>
    </xf>
    <xf numFmtId="0" fontId="50" fillId="0" borderId="24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8" fillId="0" borderId="49" xfId="0" applyFont="1" applyBorder="1" applyAlignment="1">
      <alignment/>
    </xf>
    <xf numFmtId="0" fontId="48" fillId="0" borderId="34" xfId="0" applyFont="1" applyBorder="1" applyAlignment="1">
      <alignment/>
    </xf>
    <xf numFmtId="1" fontId="49" fillId="0" borderId="32" xfId="0" applyNumberFormat="1" applyFont="1" applyBorder="1" applyAlignment="1">
      <alignment horizontal="center"/>
    </xf>
    <xf numFmtId="1" fontId="46" fillId="0" borderId="0" xfId="0" applyNumberFormat="1" applyFont="1" applyFill="1" applyBorder="1" applyAlignment="1">
      <alignment horizontal="center" vertical="top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6" fillId="0" borderId="28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>
      <alignment/>
      <protection/>
    </xf>
    <xf numFmtId="0" fontId="7" fillId="0" borderId="0" xfId="51" applyFont="1" applyFill="1" applyBorder="1">
      <alignment/>
      <protection/>
    </xf>
    <xf numFmtId="1" fontId="7" fillId="0" borderId="0" xfId="51" applyNumberFormat="1" applyFont="1" applyFill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4" fillId="0" borderId="0" xfId="51" applyFont="1" applyFill="1" applyBorder="1" applyAlignment="1">
      <alignment wrapText="1"/>
      <protection/>
    </xf>
    <xf numFmtId="0" fontId="7" fillId="0" borderId="0" xfId="51" applyFont="1" applyFill="1" applyBorder="1" applyAlignment="1">
      <alignment wrapText="1"/>
      <protection/>
    </xf>
    <xf numFmtId="0" fontId="7" fillId="0" borderId="0" xfId="0" applyFont="1" applyFill="1" applyBorder="1" applyAlignment="1">
      <alignment wrapText="1"/>
    </xf>
    <xf numFmtId="0" fontId="46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 vertical="top" wrapText="1"/>
    </xf>
    <xf numFmtId="1" fontId="7" fillId="33" borderId="21" xfId="0" applyNumberFormat="1" applyFont="1" applyFill="1" applyBorder="1" applyAlignment="1">
      <alignment horizontal="center" vertical="top" wrapText="1"/>
    </xf>
    <xf numFmtId="1" fontId="7" fillId="33" borderId="24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 horizontal="left"/>
    </xf>
    <xf numFmtId="1" fontId="47" fillId="33" borderId="24" xfId="0" applyNumberFormat="1" applyFont="1" applyFill="1" applyBorder="1" applyAlignment="1">
      <alignment horizontal="center"/>
    </xf>
    <xf numFmtId="0" fontId="46" fillId="0" borderId="52" xfId="0" applyFont="1" applyFill="1" applyBorder="1" applyAlignment="1" quotePrefix="1">
      <alignment horizontal="center" vertical="top" wrapText="1"/>
    </xf>
    <xf numFmtId="1" fontId="46" fillId="0" borderId="53" xfId="0" applyNumberFormat="1" applyFont="1" applyFill="1" applyBorder="1" applyAlignment="1">
      <alignment horizontal="center" vertical="top" wrapText="1"/>
    </xf>
    <xf numFmtId="1" fontId="46" fillId="0" borderId="54" xfId="0" applyNumberFormat="1" applyFont="1" applyFill="1" applyBorder="1" applyAlignment="1">
      <alignment horizontal="center" wrapText="1"/>
    </xf>
    <xf numFmtId="1" fontId="46" fillId="0" borderId="17" xfId="0" applyNumberFormat="1" applyFont="1" applyFill="1" applyBorder="1" applyAlignment="1">
      <alignment horizontal="center" wrapText="1"/>
    </xf>
    <xf numFmtId="1" fontId="46" fillId="0" borderId="18" xfId="0" applyNumberFormat="1" applyFont="1" applyFill="1" applyBorder="1" applyAlignment="1">
      <alignment horizontal="center" wrapText="1"/>
    </xf>
    <xf numFmtId="0" fontId="47" fillId="0" borderId="55" xfId="0" applyFont="1" applyFill="1" applyBorder="1" applyAlignment="1">
      <alignment horizontal="left"/>
    </xf>
    <xf numFmtId="0" fontId="46" fillId="0" borderId="34" xfId="0" applyFont="1" applyFill="1" applyBorder="1" applyAlignment="1">
      <alignment horizontal="center" vertical="top" wrapText="1"/>
    </xf>
    <xf numFmtId="1" fontId="46" fillId="0" borderId="34" xfId="0" applyNumberFormat="1" applyFont="1" applyFill="1" applyBorder="1" applyAlignment="1">
      <alignment horizontal="center" vertical="top" wrapText="1"/>
    </xf>
    <xf numFmtId="1" fontId="46" fillId="0" borderId="34" xfId="0" applyNumberFormat="1" applyFont="1" applyFill="1" applyBorder="1" applyAlignment="1">
      <alignment horizontal="center" wrapText="1"/>
    </xf>
    <xf numFmtId="1" fontId="46" fillId="0" borderId="35" xfId="0" applyNumberFormat="1" applyFont="1" applyFill="1" applyBorder="1" applyAlignment="1">
      <alignment horizontal="center" wrapText="1"/>
    </xf>
    <xf numFmtId="0" fontId="4" fillId="0" borderId="5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51" applyFont="1" applyFill="1" applyAlignment="1">
      <alignment horizontal="center" wrapText="1"/>
      <protection/>
    </xf>
    <xf numFmtId="0" fontId="4" fillId="0" borderId="0" xfId="51" applyFont="1" applyFill="1" applyBorder="1" applyAlignment="1">
      <alignment horizontal="center" vertical="top" wrapText="1"/>
      <protection/>
    </xf>
    <xf numFmtId="0" fontId="4" fillId="0" borderId="0" xfId="51" applyFont="1" applyFill="1" applyBorder="1" applyAlignment="1">
      <alignment horizontal="left" wrapText="1"/>
      <protection/>
    </xf>
    <xf numFmtId="0" fontId="46" fillId="0" borderId="46" xfId="51" applyFont="1" applyFill="1" applyBorder="1" applyAlignment="1">
      <alignment horizontal="center" vertical="center" wrapText="1"/>
      <protection/>
    </xf>
    <xf numFmtId="0" fontId="46" fillId="0" borderId="45" xfId="51" applyFont="1" applyFill="1" applyBorder="1" applyAlignment="1">
      <alignment horizontal="center" vertical="center" wrapText="1"/>
      <protection/>
    </xf>
    <xf numFmtId="0" fontId="46" fillId="0" borderId="47" xfId="51" applyFont="1" applyFill="1" applyBorder="1" applyAlignment="1">
      <alignment horizontal="center" vertical="center" wrapText="1"/>
      <protection/>
    </xf>
    <xf numFmtId="0" fontId="46" fillId="0" borderId="28" xfId="51" applyFont="1" applyFill="1" applyBorder="1" applyAlignment="1">
      <alignment horizontal="center" vertical="center" wrapText="1"/>
      <protection/>
    </xf>
    <xf numFmtId="0" fontId="46" fillId="0" borderId="48" xfId="51" applyFont="1" applyFill="1" applyBorder="1" applyAlignment="1">
      <alignment horizontal="center" vertical="center" wrapText="1"/>
      <protection/>
    </xf>
    <xf numFmtId="0" fontId="46" fillId="0" borderId="41" xfId="51" applyFont="1" applyFill="1" applyBorder="1" applyAlignment="1">
      <alignment horizontal="center" vertical="center" wrapText="1"/>
      <protection/>
    </xf>
    <xf numFmtId="0" fontId="46" fillId="0" borderId="56" xfId="51" applyFont="1" applyFill="1" applyBorder="1" applyAlignment="1">
      <alignment horizontal="left"/>
      <protection/>
    </xf>
    <xf numFmtId="0" fontId="46" fillId="0" borderId="34" xfId="51" applyFont="1" applyFill="1" applyBorder="1" applyAlignment="1">
      <alignment horizontal="left"/>
      <protection/>
    </xf>
    <xf numFmtId="0" fontId="46" fillId="0" borderId="35" xfId="51" applyFont="1" applyFill="1" applyBorder="1" applyAlignment="1">
      <alignment horizontal="left"/>
      <protection/>
    </xf>
    <xf numFmtId="0" fontId="46" fillId="0" borderId="52" xfId="51" applyFont="1" applyFill="1" applyBorder="1" applyAlignment="1">
      <alignment horizontal="center" vertical="top" wrapText="1"/>
      <protection/>
    </xf>
    <xf numFmtId="0" fontId="46" fillId="0" borderId="35" xfId="51" applyFont="1" applyFill="1" applyBorder="1" applyAlignment="1">
      <alignment horizontal="center" vertical="top" wrapText="1"/>
      <protection/>
    </xf>
    <xf numFmtId="0" fontId="46" fillId="0" borderId="56" xfId="51" applyFont="1" applyFill="1" applyBorder="1" applyAlignment="1">
      <alignment/>
      <protection/>
    </xf>
    <xf numFmtId="0" fontId="46" fillId="0" borderId="34" xfId="51" applyFont="1" applyFill="1" applyBorder="1" applyAlignment="1">
      <alignment/>
      <protection/>
    </xf>
    <xf numFmtId="0" fontId="46" fillId="0" borderId="35" xfId="51" applyFont="1" applyFill="1" applyBorder="1" applyAlignment="1">
      <alignment/>
      <protection/>
    </xf>
    <xf numFmtId="0" fontId="46" fillId="0" borderId="52" xfId="51" applyFont="1" applyFill="1" applyBorder="1" applyAlignment="1">
      <alignment horizontal="left"/>
      <protection/>
    </xf>
    <xf numFmtId="0" fontId="46" fillId="0" borderId="52" xfId="51" applyFont="1" applyFill="1" applyBorder="1" applyAlignment="1">
      <alignment horizontal="center"/>
      <protection/>
    </xf>
    <xf numFmtId="0" fontId="46" fillId="0" borderId="35" xfId="51" applyFont="1" applyFill="1" applyBorder="1" applyAlignment="1">
      <alignment horizontal="center"/>
      <protection/>
    </xf>
    <xf numFmtId="0" fontId="46" fillId="0" borderId="57" xfId="51" applyFont="1" applyFill="1" applyBorder="1" applyAlignment="1">
      <alignment horizontal="left"/>
      <protection/>
    </xf>
    <xf numFmtId="0" fontId="46" fillId="0" borderId="58" xfId="51" applyFont="1" applyFill="1" applyBorder="1" applyAlignment="1">
      <alignment horizontal="left"/>
      <protection/>
    </xf>
    <xf numFmtId="0" fontId="46" fillId="0" borderId="59" xfId="51" applyFont="1" applyFill="1" applyBorder="1" applyAlignment="1">
      <alignment horizontal="left"/>
      <protection/>
    </xf>
    <xf numFmtId="0" fontId="46" fillId="0" borderId="52" xfId="51" applyFont="1" applyFill="1" applyBorder="1" applyAlignment="1" quotePrefix="1">
      <alignment horizontal="center" vertical="top" wrapText="1"/>
      <protection/>
    </xf>
    <xf numFmtId="0" fontId="46" fillId="0" borderId="35" xfId="51" applyFont="1" applyFill="1" applyBorder="1" applyAlignment="1" quotePrefix="1">
      <alignment horizontal="center" vertical="top" wrapText="1"/>
      <protection/>
    </xf>
    <xf numFmtId="0" fontId="46" fillId="0" borderId="19" xfId="51" applyFont="1" applyFill="1" applyBorder="1" applyAlignment="1" quotePrefix="1">
      <alignment horizontal="center" vertical="top" wrapText="1"/>
      <protection/>
    </xf>
    <xf numFmtId="0" fontId="46" fillId="0" borderId="33" xfId="51" applyFont="1" applyFill="1" applyBorder="1" applyAlignment="1">
      <alignment horizontal="center" vertical="top" wrapText="1"/>
      <protection/>
    </xf>
    <xf numFmtId="0" fontId="4" fillId="0" borderId="52" xfId="51" applyFont="1" applyFill="1" applyBorder="1" applyAlignment="1">
      <alignment horizontal="left"/>
      <protection/>
    </xf>
    <xf numFmtId="0" fontId="4" fillId="0" borderId="34" xfId="51" applyFont="1" applyFill="1" applyBorder="1" applyAlignment="1">
      <alignment horizontal="left"/>
      <protection/>
    </xf>
    <xf numFmtId="0" fontId="4" fillId="0" borderId="35" xfId="51" applyFont="1" applyFill="1" applyBorder="1" applyAlignment="1">
      <alignment horizontal="left"/>
      <protection/>
    </xf>
    <xf numFmtId="0" fontId="4" fillId="0" borderId="11" xfId="51" applyFont="1" applyFill="1" applyBorder="1" applyAlignment="1" quotePrefix="1">
      <alignment horizontal="center" vertical="top" wrapText="1"/>
      <protection/>
    </xf>
    <xf numFmtId="0" fontId="4" fillId="0" borderId="13" xfId="51" applyFont="1" applyFill="1" applyBorder="1" applyAlignment="1">
      <alignment horizontal="center" vertical="top" wrapText="1"/>
      <protection/>
    </xf>
    <xf numFmtId="0" fontId="49" fillId="0" borderId="52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56" xfId="0" applyFont="1" applyFill="1" applyBorder="1" applyAlignment="1">
      <alignment horizontal="left"/>
    </xf>
    <xf numFmtId="0" fontId="46" fillId="0" borderId="34" xfId="0" applyFont="1" applyFill="1" applyBorder="1" applyAlignment="1">
      <alignment horizontal="left"/>
    </xf>
    <xf numFmtId="0" fontId="46" fillId="0" borderId="35" xfId="0" applyFont="1" applyFill="1" applyBorder="1" applyAlignment="1">
      <alignment horizontal="left"/>
    </xf>
    <xf numFmtId="0" fontId="46" fillId="0" borderId="52" xfId="0" applyFont="1" applyFill="1" applyBorder="1" applyAlignment="1" quotePrefix="1">
      <alignment horizontal="center" vertical="top" wrapText="1"/>
    </xf>
    <xf numFmtId="0" fontId="46" fillId="0" borderId="35" xfId="0" applyFont="1" applyFill="1" applyBorder="1" applyAlignment="1" quotePrefix="1">
      <alignment horizontal="center" vertical="top" wrapText="1"/>
    </xf>
    <xf numFmtId="0" fontId="46" fillId="0" borderId="19" xfId="0" applyFont="1" applyFill="1" applyBorder="1" applyAlignment="1" quotePrefix="1">
      <alignment horizontal="center" vertical="top" wrapText="1"/>
    </xf>
    <xf numFmtId="0" fontId="46" fillId="0" borderId="33" xfId="0" applyFont="1" applyFill="1" applyBorder="1" applyAlignment="1" quotePrefix="1">
      <alignment horizontal="center" vertical="top" wrapText="1"/>
    </xf>
    <xf numFmtId="0" fontId="46" fillId="0" borderId="33" xfId="0" applyFont="1" applyFill="1" applyBorder="1" applyAlignment="1">
      <alignment horizontal="center" vertical="top" wrapText="1"/>
    </xf>
    <xf numFmtId="0" fontId="46" fillId="0" borderId="52" xfId="0" applyFont="1" applyFill="1" applyBorder="1" applyAlignment="1">
      <alignment horizontal="left"/>
    </xf>
    <xf numFmtId="0" fontId="46" fillId="0" borderId="16" xfId="0" applyFont="1" applyFill="1" applyBorder="1" applyAlignment="1" quotePrefix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52" xfId="0" applyFont="1" applyFill="1" applyBorder="1" applyAlignment="1">
      <alignment horizontal="center" vertical="top" wrapText="1"/>
    </xf>
    <xf numFmtId="0" fontId="46" fillId="0" borderId="35" xfId="0" applyFont="1" applyFill="1" applyBorder="1" applyAlignment="1">
      <alignment horizontal="center" vertical="top" wrapText="1"/>
    </xf>
    <xf numFmtId="0" fontId="4" fillId="0" borderId="5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4" fillId="0" borderId="5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6" fillId="0" borderId="52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view="pageBreakPreview" zoomScale="92" zoomScaleSheetLayoutView="92" workbookViewId="0" topLeftCell="A485">
      <selection activeCell="E500" sqref="E500:H500"/>
    </sheetView>
  </sheetViews>
  <sheetFormatPr defaultColWidth="11.421875" defaultRowHeight="15"/>
  <cols>
    <col min="1" max="1" width="10.28125" style="0" customWidth="1"/>
    <col min="2" max="2" width="33.28125" style="0" customWidth="1"/>
    <col min="3" max="3" width="12.7109375" style="0" customWidth="1"/>
    <col min="4" max="4" width="10.57421875" style="0" customWidth="1"/>
    <col min="5" max="5" width="8.7109375" style="0" customWidth="1"/>
    <col min="6" max="7" width="8.28125" style="0" customWidth="1"/>
    <col min="8" max="8" width="7.57421875" style="0" customWidth="1"/>
  </cols>
  <sheetData>
    <row r="1" spans="1:8" ht="15">
      <c r="A1" s="296" t="s">
        <v>229</v>
      </c>
      <c r="B1" s="296"/>
      <c r="C1" s="296"/>
      <c r="D1" s="296"/>
      <c r="E1" s="296"/>
      <c r="F1" s="296"/>
      <c r="G1" s="296"/>
      <c r="H1" s="296"/>
    </row>
    <row r="2" spans="1:8" ht="15">
      <c r="A2" s="14"/>
      <c r="B2" s="14"/>
      <c r="C2" s="14"/>
      <c r="D2" s="14"/>
      <c r="E2" s="14"/>
      <c r="F2" s="14"/>
      <c r="G2" s="14"/>
      <c r="H2" s="14"/>
    </row>
    <row r="3" spans="1:8" ht="15">
      <c r="A3" s="297" t="s">
        <v>228</v>
      </c>
      <c r="B3" s="297"/>
      <c r="C3" s="297"/>
      <c r="D3" s="297"/>
      <c r="E3" s="297"/>
      <c r="F3" s="297"/>
      <c r="G3" s="297"/>
      <c r="H3" s="297"/>
    </row>
    <row r="4" spans="1:8" ht="6" customHeight="1">
      <c r="A4" s="268"/>
      <c r="B4" s="268"/>
      <c r="C4" s="268"/>
      <c r="D4" s="268"/>
      <c r="E4" s="268"/>
      <c r="F4" s="268"/>
      <c r="G4" s="268"/>
      <c r="H4" s="268"/>
    </row>
    <row r="5" spans="1:8" ht="15">
      <c r="A5" s="269" t="s">
        <v>339</v>
      </c>
      <c r="B5" s="298" t="s">
        <v>510</v>
      </c>
      <c r="C5" s="298"/>
      <c r="D5" s="298"/>
      <c r="E5" s="298"/>
      <c r="F5" s="298"/>
      <c r="G5" s="270"/>
      <c r="H5" s="270"/>
    </row>
    <row r="6" spans="1:8" ht="15">
      <c r="A6" s="265" t="s">
        <v>226</v>
      </c>
      <c r="B6" s="265" t="s">
        <v>508</v>
      </c>
      <c r="C6" s="266"/>
      <c r="D6" s="266"/>
      <c r="E6" s="267"/>
      <c r="F6" s="267"/>
      <c r="G6" s="267"/>
      <c r="H6" s="266"/>
    </row>
    <row r="7" spans="1:8" ht="15.75" thickBot="1">
      <c r="A7" s="265" t="s">
        <v>509</v>
      </c>
      <c r="B7" s="265"/>
      <c r="C7" s="266"/>
      <c r="D7" s="266"/>
      <c r="E7" s="267"/>
      <c r="F7" s="267"/>
      <c r="G7" s="267"/>
      <c r="H7" s="266"/>
    </row>
    <row r="8" spans="1:8" ht="21.75" customHeight="1">
      <c r="A8" s="299" t="s">
        <v>224</v>
      </c>
      <c r="B8" s="301" t="s">
        <v>223</v>
      </c>
      <c r="C8" s="301" t="s">
        <v>222</v>
      </c>
      <c r="D8" s="301" t="s">
        <v>221</v>
      </c>
      <c r="E8" s="301" t="s">
        <v>220</v>
      </c>
      <c r="F8" s="301" t="s">
        <v>219</v>
      </c>
      <c r="G8" s="301"/>
      <c r="H8" s="303" t="s">
        <v>218</v>
      </c>
    </row>
    <row r="9" spans="1:8" ht="15.75" customHeight="1" thickBot="1">
      <c r="A9" s="300"/>
      <c r="B9" s="302"/>
      <c r="C9" s="302"/>
      <c r="D9" s="302"/>
      <c r="E9" s="302"/>
      <c r="F9" s="264" t="s">
        <v>217</v>
      </c>
      <c r="G9" s="264" t="s">
        <v>216</v>
      </c>
      <c r="H9" s="304"/>
    </row>
    <row r="10" spans="1:8" ht="12.75" customHeight="1" thickBot="1">
      <c r="A10" s="15" t="s">
        <v>121</v>
      </c>
      <c r="B10" s="305" t="s">
        <v>338</v>
      </c>
      <c r="C10" s="306"/>
      <c r="D10" s="306"/>
      <c r="E10" s="306"/>
      <c r="F10" s="306"/>
      <c r="G10" s="306"/>
      <c r="H10" s="307"/>
    </row>
    <row r="11" spans="1:8" ht="12.75" customHeight="1">
      <c r="A11" s="16" t="s">
        <v>340</v>
      </c>
      <c r="B11" s="17" t="s">
        <v>336</v>
      </c>
      <c r="C11" s="18" t="s">
        <v>335</v>
      </c>
      <c r="D11" s="19"/>
      <c r="E11" s="20">
        <f aca="true" t="shared" si="0" ref="E11:E16">F11+G11</f>
        <v>1</v>
      </c>
      <c r="F11" s="20">
        <v>1</v>
      </c>
      <c r="G11" s="21"/>
      <c r="H11" s="22">
        <v>1</v>
      </c>
    </row>
    <row r="12" spans="1:8" ht="12.75" customHeight="1">
      <c r="A12" s="23" t="s">
        <v>337</v>
      </c>
      <c r="B12" s="24" t="s">
        <v>328</v>
      </c>
      <c r="C12" s="25" t="s">
        <v>117</v>
      </c>
      <c r="D12" s="26"/>
      <c r="E12" s="20">
        <f t="shared" si="0"/>
        <v>1</v>
      </c>
      <c r="F12" s="27"/>
      <c r="G12" s="28">
        <v>1</v>
      </c>
      <c r="H12" s="29"/>
    </row>
    <row r="13" spans="1:8" ht="12.75" customHeight="1">
      <c r="A13" s="23" t="s">
        <v>334</v>
      </c>
      <c r="B13" s="30" t="s">
        <v>112</v>
      </c>
      <c r="C13" s="25" t="s">
        <v>111</v>
      </c>
      <c r="D13" s="26"/>
      <c r="E13" s="20">
        <f t="shared" si="0"/>
        <v>1</v>
      </c>
      <c r="F13" s="27"/>
      <c r="G13" s="27">
        <v>1</v>
      </c>
      <c r="H13" s="31"/>
    </row>
    <row r="14" spans="1:8" ht="12.75" customHeight="1">
      <c r="A14" s="23" t="s">
        <v>333</v>
      </c>
      <c r="B14" s="32" t="s">
        <v>184</v>
      </c>
      <c r="C14" s="33" t="s">
        <v>183</v>
      </c>
      <c r="D14" s="34"/>
      <c r="E14" s="20">
        <f t="shared" si="0"/>
        <v>1</v>
      </c>
      <c r="F14" s="27">
        <v>1</v>
      </c>
      <c r="G14" s="27"/>
      <c r="H14" s="35"/>
    </row>
    <row r="15" spans="1:8" ht="12.75" customHeight="1" thickBot="1">
      <c r="A15" s="36" t="s">
        <v>332</v>
      </c>
      <c r="B15" s="37" t="s">
        <v>109</v>
      </c>
      <c r="C15" s="38" t="s">
        <v>108</v>
      </c>
      <c r="D15" s="39"/>
      <c r="E15" s="40">
        <f t="shared" si="0"/>
        <v>1</v>
      </c>
      <c r="F15" s="41"/>
      <c r="G15" s="41">
        <v>1</v>
      </c>
      <c r="H15" s="42"/>
    </row>
    <row r="16" spans="1:8" ht="12.75" customHeight="1" thickBot="1">
      <c r="A16" s="308" t="s">
        <v>0</v>
      </c>
      <c r="B16" s="309"/>
      <c r="C16" s="43"/>
      <c r="D16" s="34"/>
      <c r="E16" s="44">
        <f t="shared" si="0"/>
        <v>5</v>
      </c>
      <c r="F16" s="45">
        <f>SUM(F11:F15)</f>
        <v>2</v>
      </c>
      <c r="G16" s="46">
        <f>SUM(G11:G15)</f>
        <v>3</v>
      </c>
      <c r="H16" s="47">
        <v>1</v>
      </c>
    </row>
    <row r="17" spans="1:8" ht="23.25" customHeight="1" thickBot="1">
      <c r="A17" s="48"/>
      <c r="B17" s="43"/>
      <c r="C17" s="43"/>
      <c r="D17" s="34"/>
      <c r="E17" s="49"/>
      <c r="F17" s="49"/>
      <c r="G17" s="49"/>
      <c r="H17" s="49"/>
    </row>
    <row r="18" spans="1:8" ht="12.75" customHeight="1" thickBot="1">
      <c r="A18" s="50" t="s">
        <v>107</v>
      </c>
      <c r="B18" s="310" t="s">
        <v>330</v>
      </c>
      <c r="C18" s="311"/>
      <c r="D18" s="311"/>
      <c r="E18" s="311"/>
      <c r="F18" s="311"/>
      <c r="G18" s="311"/>
      <c r="H18" s="312"/>
    </row>
    <row r="19" spans="1:8" ht="12.75" customHeight="1">
      <c r="A19" s="16" t="s">
        <v>331</v>
      </c>
      <c r="B19" s="17" t="s">
        <v>328</v>
      </c>
      <c r="C19" s="18" t="s">
        <v>117</v>
      </c>
      <c r="D19" s="19"/>
      <c r="E19" s="20">
        <f>F19+G19</f>
        <v>1</v>
      </c>
      <c r="F19" s="51"/>
      <c r="G19" s="52">
        <v>1</v>
      </c>
      <c r="H19" s="53"/>
    </row>
    <row r="20" spans="1:8" ht="12.75" customHeight="1">
      <c r="A20" s="23" t="s">
        <v>329</v>
      </c>
      <c r="B20" s="30" t="s">
        <v>326</v>
      </c>
      <c r="C20" s="25" t="s">
        <v>325</v>
      </c>
      <c r="D20" s="30"/>
      <c r="E20" s="20">
        <f>F20+G20</f>
        <v>1</v>
      </c>
      <c r="F20" s="25"/>
      <c r="G20" s="54">
        <v>1</v>
      </c>
      <c r="H20" s="55"/>
    </row>
    <row r="21" spans="1:8" ht="12.75" customHeight="1" thickBot="1">
      <c r="A21" s="36" t="s">
        <v>327</v>
      </c>
      <c r="B21" s="37" t="s">
        <v>90</v>
      </c>
      <c r="C21" s="38" t="s">
        <v>89</v>
      </c>
      <c r="D21" s="56"/>
      <c r="E21" s="40">
        <f>F21+G21</f>
        <v>1</v>
      </c>
      <c r="F21" s="57">
        <v>1</v>
      </c>
      <c r="G21" s="41"/>
      <c r="H21" s="58"/>
    </row>
    <row r="22" spans="1:8" ht="12.75" customHeight="1" thickBot="1">
      <c r="A22" s="308" t="s">
        <v>0</v>
      </c>
      <c r="B22" s="309"/>
      <c r="C22" s="43"/>
      <c r="D22" s="34"/>
      <c r="E22" s="44">
        <f>F22+G22</f>
        <v>3</v>
      </c>
      <c r="F22" s="45">
        <f>SUM(F19:F21)</f>
        <v>1</v>
      </c>
      <c r="G22" s="46">
        <f>SUM(G19:G21)</f>
        <v>2</v>
      </c>
      <c r="H22" s="47">
        <v>0</v>
      </c>
    </row>
    <row r="23" spans="1:8" ht="24.75" customHeight="1" thickBot="1">
      <c r="A23" s="48"/>
      <c r="B23" s="43"/>
      <c r="C23" s="43"/>
      <c r="D23" s="34"/>
      <c r="E23" s="49"/>
      <c r="F23" s="49"/>
      <c r="G23" s="49"/>
      <c r="H23" s="49"/>
    </row>
    <row r="24" spans="1:8" ht="12.75" customHeight="1" thickBot="1">
      <c r="A24" s="59" t="s">
        <v>103</v>
      </c>
      <c r="B24" s="313" t="s">
        <v>323</v>
      </c>
      <c r="C24" s="306"/>
      <c r="D24" s="306"/>
      <c r="E24" s="306"/>
      <c r="F24" s="306"/>
      <c r="G24" s="306"/>
      <c r="H24" s="307"/>
    </row>
    <row r="25" spans="1:8" ht="12.75" customHeight="1">
      <c r="A25" s="16" t="s">
        <v>324</v>
      </c>
      <c r="B25" s="17" t="s">
        <v>287</v>
      </c>
      <c r="C25" s="60" t="s">
        <v>15</v>
      </c>
      <c r="D25" s="17"/>
      <c r="E25" s="20">
        <f>F25+G25</f>
        <v>1</v>
      </c>
      <c r="F25" s="20"/>
      <c r="G25" s="20">
        <v>1</v>
      </c>
      <c r="H25" s="53"/>
    </row>
    <row r="26" spans="1:8" ht="12.75" customHeight="1">
      <c r="A26" s="23" t="s">
        <v>322</v>
      </c>
      <c r="B26" s="61" t="s">
        <v>320</v>
      </c>
      <c r="C26" s="25" t="s">
        <v>149</v>
      </c>
      <c r="D26" s="26"/>
      <c r="E26" s="20">
        <f aca="true" t="shared" si="1" ref="E26:E41">F26+G26</f>
        <v>1</v>
      </c>
      <c r="F26" s="62"/>
      <c r="G26" s="27">
        <v>1</v>
      </c>
      <c r="H26" s="63"/>
    </row>
    <row r="27" spans="1:8" ht="12.75" customHeight="1">
      <c r="A27" s="23" t="s">
        <v>321</v>
      </c>
      <c r="B27" s="30" t="s">
        <v>54</v>
      </c>
      <c r="C27" s="25" t="s">
        <v>53</v>
      </c>
      <c r="D27" s="26"/>
      <c r="E27" s="20">
        <f t="shared" si="1"/>
        <v>1</v>
      </c>
      <c r="F27" s="25">
        <v>1</v>
      </c>
      <c r="G27" s="27"/>
      <c r="H27" s="63"/>
    </row>
    <row r="28" spans="1:8" ht="12.75" customHeight="1">
      <c r="A28" s="23" t="s">
        <v>319</v>
      </c>
      <c r="B28" s="24" t="s">
        <v>317</v>
      </c>
      <c r="C28" s="25" t="s">
        <v>316</v>
      </c>
      <c r="D28" s="26"/>
      <c r="E28" s="20">
        <f t="shared" si="1"/>
        <v>1</v>
      </c>
      <c r="F28" s="27">
        <v>1</v>
      </c>
      <c r="G28" s="27"/>
      <c r="H28" s="63"/>
    </row>
    <row r="29" spans="1:8" ht="12.75" customHeight="1">
      <c r="A29" s="23" t="s">
        <v>318</v>
      </c>
      <c r="B29" s="30" t="s">
        <v>158</v>
      </c>
      <c r="C29" s="25" t="s">
        <v>157</v>
      </c>
      <c r="D29" s="26"/>
      <c r="E29" s="20">
        <f t="shared" si="1"/>
        <v>1</v>
      </c>
      <c r="F29" s="27">
        <v>1</v>
      </c>
      <c r="G29" s="27"/>
      <c r="H29" s="63"/>
    </row>
    <row r="30" spans="1:8" ht="12.75" customHeight="1">
      <c r="A30" s="23" t="s">
        <v>341</v>
      </c>
      <c r="B30" s="30" t="s">
        <v>43</v>
      </c>
      <c r="C30" s="25" t="s">
        <v>42</v>
      </c>
      <c r="D30" s="26"/>
      <c r="E30" s="20">
        <f t="shared" si="1"/>
        <v>3</v>
      </c>
      <c r="F30" s="27">
        <v>3</v>
      </c>
      <c r="G30" s="27"/>
      <c r="H30" s="63"/>
    </row>
    <row r="31" spans="1:8" ht="12.75" customHeight="1">
      <c r="A31" s="23" t="s">
        <v>342</v>
      </c>
      <c r="B31" s="24" t="s">
        <v>238</v>
      </c>
      <c r="C31" s="25" t="s">
        <v>11</v>
      </c>
      <c r="D31" s="26"/>
      <c r="E31" s="20">
        <f t="shared" si="1"/>
        <v>1</v>
      </c>
      <c r="F31" s="25"/>
      <c r="G31" s="27">
        <v>1</v>
      </c>
      <c r="H31" s="63"/>
    </row>
    <row r="32" spans="1:8" ht="12.75" customHeight="1">
      <c r="A32" s="23" t="s">
        <v>343</v>
      </c>
      <c r="B32" s="24" t="s">
        <v>26</v>
      </c>
      <c r="C32" s="25" t="s">
        <v>25</v>
      </c>
      <c r="D32" s="26"/>
      <c r="E32" s="20">
        <f t="shared" si="1"/>
        <v>4</v>
      </c>
      <c r="F32" s="62"/>
      <c r="G32" s="27">
        <v>4</v>
      </c>
      <c r="H32" s="63"/>
    </row>
    <row r="33" spans="1:8" ht="12.75" customHeight="1">
      <c r="A33" s="23" t="s">
        <v>344</v>
      </c>
      <c r="B33" s="24" t="s">
        <v>315</v>
      </c>
      <c r="C33" s="25" t="s">
        <v>78</v>
      </c>
      <c r="D33" s="26"/>
      <c r="E33" s="20">
        <f t="shared" si="1"/>
        <v>1</v>
      </c>
      <c r="F33" s="27"/>
      <c r="G33" s="27">
        <v>1</v>
      </c>
      <c r="H33" s="63"/>
    </row>
    <row r="34" spans="1:8" ht="12.75" customHeight="1">
      <c r="A34" s="64">
        <v>362</v>
      </c>
      <c r="B34" s="24" t="s">
        <v>314</v>
      </c>
      <c r="C34" s="25" t="s">
        <v>76</v>
      </c>
      <c r="D34" s="26"/>
      <c r="E34" s="20">
        <f t="shared" si="1"/>
        <v>1</v>
      </c>
      <c r="F34" s="27"/>
      <c r="G34" s="27">
        <v>1</v>
      </c>
      <c r="H34" s="63"/>
    </row>
    <row r="35" spans="1:8" ht="12.75" customHeight="1">
      <c r="A35" s="64">
        <v>363</v>
      </c>
      <c r="B35" s="61" t="s">
        <v>267</v>
      </c>
      <c r="C35" s="25" t="s">
        <v>199</v>
      </c>
      <c r="D35" s="26"/>
      <c r="E35" s="20">
        <f t="shared" si="1"/>
        <v>1</v>
      </c>
      <c r="F35" s="27">
        <v>1</v>
      </c>
      <c r="G35" s="27"/>
      <c r="H35" s="63"/>
    </row>
    <row r="36" spans="1:8" ht="12.75" customHeight="1">
      <c r="A36" s="23" t="s">
        <v>345</v>
      </c>
      <c r="B36" s="24" t="s">
        <v>259</v>
      </c>
      <c r="C36" s="25" t="s">
        <v>258</v>
      </c>
      <c r="D36" s="24"/>
      <c r="E36" s="20">
        <f t="shared" si="1"/>
        <v>2</v>
      </c>
      <c r="F36" s="27"/>
      <c r="G36" s="27">
        <v>2</v>
      </c>
      <c r="H36" s="63"/>
    </row>
    <row r="37" spans="1:8" ht="12.75" customHeight="1">
      <c r="A37" s="23" t="s">
        <v>346</v>
      </c>
      <c r="B37" s="24" t="s">
        <v>235</v>
      </c>
      <c r="C37" s="25" t="s">
        <v>234</v>
      </c>
      <c r="D37" s="26"/>
      <c r="E37" s="20">
        <f t="shared" si="1"/>
        <v>1</v>
      </c>
      <c r="F37" s="25">
        <v>1</v>
      </c>
      <c r="G37" s="27"/>
      <c r="H37" s="63"/>
    </row>
    <row r="38" spans="1:8" ht="12.75" customHeight="1">
      <c r="A38" s="64">
        <v>367</v>
      </c>
      <c r="B38" s="24" t="s">
        <v>194</v>
      </c>
      <c r="C38" s="25" t="s">
        <v>313</v>
      </c>
      <c r="D38" s="26"/>
      <c r="E38" s="20">
        <f t="shared" si="1"/>
        <v>1</v>
      </c>
      <c r="F38" s="27">
        <v>1</v>
      </c>
      <c r="G38" s="27"/>
      <c r="H38" s="63"/>
    </row>
    <row r="39" spans="1:8" ht="12.75" customHeight="1">
      <c r="A39" s="23" t="s">
        <v>347</v>
      </c>
      <c r="B39" s="24" t="s">
        <v>190</v>
      </c>
      <c r="C39" s="25" t="s">
        <v>74</v>
      </c>
      <c r="D39" s="26"/>
      <c r="E39" s="20">
        <f t="shared" si="1"/>
        <v>2</v>
      </c>
      <c r="F39" s="27">
        <v>2</v>
      </c>
      <c r="G39" s="27"/>
      <c r="H39" s="63"/>
    </row>
    <row r="40" spans="1:8" ht="12.75" customHeight="1" thickBot="1">
      <c r="A40" s="65" t="s">
        <v>348</v>
      </c>
      <c r="B40" s="37" t="s">
        <v>72</v>
      </c>
      <c r="C40" s="38" t="s">
        <v>71</v>
      </c>
      <c r="D40" s="56"/>
      <c r="E40" s="20">
        <f t="shared" si="1"/>
        <v>3</v>
      </c>
      <c r="F40" s="41"/>
      <c r="G40" s="41">
        <v>3</v>
      </c>
      <c r="H40" s="58"/>
    </row>
    <row r="41" spans="1:8" ht="12.75" customHeight="1" thickBot="1">
      <c r="A41" s="314" t="s">
        <v>0</v>
      </c>
      <c r="B41" s="315"/>
      <c r="C41" s="66"/>
      <c r="D41" s="34"/>
      <c r="E41" s="67">
        <f t="shared" si="1"/>
        <v>25</v>
      </c>
      <c r="F41" s="68">
        <f>SUM(F25:F40)</f>
        <v>11</v>
      </c>
      <c r="G41" s="68">
        <f>SUM(G25:G40)</f>
        <v>14</v>
      </c>
      <c r="H41" s="68">
        <v>0</v>
      </c>
    </row>
    <row r="42" spans="1:8" ht="12.75" customHeight="1" thickBot="1">
      <c r="A42" s="59" t="s">
        <v>178</v>
      </c>
      <c r="B42" s="313" t="s">
        <v>312</v>
      </c>
      <c r="C42" s="306"/>
      <c r="D42" s="306"/>
      <c r="E42" s="306"/>
      <c r="F42" s="306"/>
      <c r="G42" s="306"/>
      <c r="H42" s="307"/>
    </row>
    <row r="43" spans="1:8" ht="12.75" customHeight="1">
      <c r="A43" s="16" t="s">
        <v>349</v>
      </c>
      <c r="B43" s="71" t="s">
        <v>16</v>
      </c>
      <c r="C43" s="18" t="s">
        <v>15</v>
      </c>
      <c r="D43" s="19"/>
      <c r="E43" s="72">
        <f aca="true" t="shared" si="2" ref="E43:E48">F43+G43</f>
        <v>1</v>
      </c>
      <c r="F43" s="72"/>
      <c r="G43" s="20">
        <v>1</v>
      </c>
      <c r="H43" s="73"/>
    </row>
    <row r="44" spans="1:8" ht="12.75" customHeight="1">
      <c r="A44" s="23" t="s">
        <v>311</v>
      </c>
      <c r="B44" s="30" t="s">
        <v>309</v>
      </c>
      <c r="C44" s="25" t="s">
        <v>308</v>
      </c>
      <c r="D44" s="26"/>
      <c r="E44" s="72">
        <f t="shared" si="2"/>
        <v>1</v>
      </c>
      <c r="F44" s="74"/>
      <c r="G44" s="27">
        <v>1</v>
      </c>
      <c r="H44" s="75"/>
    </row>
    <row r="45" spans="1:8" ht="12.75" customHeight="1">
      <c r="A45" s="23" t="s">
        <v>310</v>
      </c>
      <c r="B45" s="37" t="s">
        <v>2</v>
      </c>
      <c r="C45" s="25" t="s">
        <v>1</v>
      </c>
      <c r="D45" s="26"/>
      <c r="E45" s="72">
        <f t="shared" si="2"/>
        <v>1</v>
      </c>
      <c r="F45" s="27"/>
      <c r="G45" s="27">
        <v>1</v>
      </c>
      <c r="H45" s="75"/>
    </row>
    <row r="46" spans="1:8" ht="12.75" customHeight="1">
      <c r="A46" s="23" t="s">
        <v>307</v>
      </c>
      <c r="B46" s="30" t="s">
        <v>306</v>
      </c>
      <c r="C46" s="18" t="s">
        <v>305</v>
      </c>
      <c r="D46" s="26"/>
      <c r="E46" s="72">
        <f t="shared" si="2"/>
        <v>1</v>
      </c>
      <c r="F46" s="27"/>
      <c r="G46" s="27">
        <v>1</v>
      </c>
      <c r="H46" s="75"/>
    </row>
    <row r="47" spans="1:8" ht="12.75" customHeight="1" thickBot="1">
      <c r="A47" s="76">
        <v>377</v>
      </c>
      <c r="B47" s="37" t="s">
        <v>259</v>
      </c>
      <c r="C47" s="38" t="s">
        <v>258</v>
      </c>
      <c r="D47" s="56"/>
      <c r="E47" s="72">
        <f t="shared" si="2"/>
        <v>1</v>
      </c>
      <c r="F47" s="41">
        <v>1</v>
      </c>
      <c r="G47" s="41"/>
      <c r="H47" s="58"/>
    </row>
    <row r="48" spans="1:8" ht="12.75" customHeight="1" thickBot="1">
      <c r="A48" s="314" t="s">
        <v>0</v>
      </c>
      <c r="B48" s="315"/>
      <c r="C48" s="66"/>
      <c r="D48" s="34"/>
      <c r="E48" s="77">
        <f t="shared" si="2"/>
        <v>5</v>
      </c>
      <c r="F48" s="78">
        <f>SUM(F43:F47)</f>
        <v>1</v>
      </c>
      <c r="G48" s="78">
        <f>SUM(G43:G47)</f>
        <v>4</v>
      </c>
      <c r="H48" s="78">
        <v>0</v>
      </c>
    </row>
    <row r="49" spans="1:8" ht="15.75" customHeight="1" thickBot="1">
      <c r="A49" s="69"/>
      <c r="B49" s="70"/>
      <c r="C49" s="66"/>
      <c r="D49" s="34"/>
      <c r="E49" s="79"/>
      <c r="F49" s="79"/>
      <c r="G49" s="79"/>
      <c r="H49" s="79"/>
    </row>
    <row r="50" spans="1:8" ht="12.75" customHeight="1" thickBot="1">
      <c r="A50" s="59" t="s">
        <v>82</v>
      </c>
      <c r="B50" s="313" t="s">
        <v>304</v>
      </c>
      <c r="C50" s="306"/>
      <c r="D50" s="306"/>
      <c r="E50" s="306"/>
      <c r="F50" s="306"/>
      <c r="G50" s="306"/>
      <c r="H50" s="307"/>
    </row>
    <row r="51" spans="1:8" ht="12.75" customHeight="1">
      <c r="A51" s="16" t="s">
        <v>350</v>
      </c>
      <c r="B51" s="17" t="s">
        <v>112</v>
      </c>
      <c r="C51" s="18" t="s">
        <v>111</v>
      </c>
      <c r="D51" s="80"/>
      <c r="E51" s="20">
        <f>F51+G51</f>
        <v>1</v>
      </c>
      <c r="F51" s="20">
        <v>1</v>
      </c>
      <c r="G51" s="20"/>
      <c r="H51" s="53"/>
    </row>
    <row r="52" spans="1:8" ht="12.75" customHeight="1" thickBot="1">
      <c r="A52" s="36" t="s">
        <v>303</v>
      </c>
      <c r="B52" s="37" t="s">
        <v>259</v>
      </c>
      <c r="C52" s="25" t="s">
        <v>258</v>
      </c>
      <c r="D52" s="26"/>
      <c r="E52" s="20">
        <f>F52+G52</f>
        <v>1</v>
      </c>
      <c r="F52" s="27"/>
      <c r="G52" s="27">
        <v>1</v>
      </c>
      <c r="H52" s="75"/>
    </row>
    <row r="53" spans="1:8" ht="12.75" customHeight="1" thickBot="1">
      <c r="A53" s="314" t="s">
        <v>0</v>
      </c>
      <c r="B53" s="315"/>
      <c r="C53" s="32"/>
      <c r="D53" s="32"/>
      <c r="E53" s="67">
        <f>F53+G53</f>
        <v>2</v>
      </c>
      <c r="F53" s="81">
        <f>SUM(F51:F52)</f>
        <v>1</v>
      </c>
      <c r="G53" s="81">
        <f>SUM(G51:G52)</f>
        <v>1</v>
      </c>
      <c r="H53" s="82">
        <v>0</v>
      </c>
    </row>
    <row r="54" spans="1:8" ht="12.75" customHeight="1" thickBot="1">
      <c r="A54" s="59" t="s">
        <v>70</v>
      </c>
      <c r="B54" s="313" t="s">
        <v>290</v>
      </c>
      <c r="C54" s="306"/>
      <c r="D54" s="306"/>
      <c r="E54" s="306"/>
      <c r="F54" s="306"/>
      <c r="G54" s="306"/>
      <c r="H54" s="307"/>
    </row>
    <row r="55" spans="1:8" ht="12.75" customHeight="1">
      <c r="A55" s="16" t="s">
        <v>302</v>
      </c>
      <c r="B55" s="17" t="s">
        <v>300</v>
      </c>
      <c r="C55" s="18" t="s">
        <v>299</v>
      </c>
      <c r="D55" s="19"/>
      <c r="E55" s="20">
        <f>F55+G55</f>
        <v>1</v>
      </c>
      <c r="F55" s="20">
        <v>1</v>
      </c>
      <c r="G55" s="20"/>
      <c r="H55" s="53"/>
    </row>
    <row r="56" spans="1:8" ht="12.75" customHeight="1" thickBot="1">
      <c r="A56" s="36" t="s">
        <v>301</v>
      </c>
      <c r="B56" s="37" t="s">
        <v>184</v>
      </c>
      <c r="C56" s="38" t="s">
        <v>183</v>
      </c>
      <c r="D56" s="56"/>
      <c r="E56" s="40">
        <f>F56+G56</f>
        <v>1</v>
      </c>
      <c r="F56" s="41">
        <v>1</v>
      </c>
      <c r="G56" s="41"/>
      <c r="H56" s="58"/>
    </row>
    <row r="57" spans="1:8" ht="12.75" customHeight="1" thickBot="1">
      <c r="A57" s="314" t="s">
        <v>0</v>
      </c>
      <c r="B57" s="315"/>
      <c r="C57" s="66"/>
      <c r="D57" s="34"/>
      <c r="E57" s="44">
        <f>F57+G57</f>
        <v>2</v>
      </c>
      <c r="F57" s="45">
        <f>SUM(F55:F56)</f>
        <v>2</v>
      </c>
      <c r="G57" s="46"/>
      <c r="H57" s="47">
        <v>0</v>
      </c>
    </row>
    <row r="58" spans="1:8" ht="13.5" customHeight="1" thickBot="1">
      <c r="A58" s="69"/>
      <c r="B58" s="70"/>
      <c r="C58" s="66"/>
      <c r="D58" s="34"/>
      <c r="E58" s="49"/>
      <c r="F58" s="49"/>
      <c r="G58" s="49"/>
      <c r="H58" s="49"/>
    </row>
    <row r="59" spans="1:8" ht="12.75" customHeight="1" thickBot="1">
      <c r="A59" s="59" t="s">
        <v>70</v>
      </c>
      <c r="B59" s="83" t="s">
        <v>290</v>
      </c>
      <c r="C59" s="84"/>
      <c r="D59" s="85"/>
      <c r="E59" s="86"/>
      <c r="F59" s="86"/>
      <c r="G59" s="86"/>
      <c r="H59" s="87"/>
    </row>
    <row r="60" spans="1:8" ht="12.75" customHeight="1">
      <c r="A60" s="88" t="s">
        <v>297</v>
      </c>
      <c r="B60" s="316" t="s">
        <v>296</v>
      </c>
      <c r="C60" s="317"/>
      <c r="D60" s="317"/>
      <c r="E60" s="317"/>
      <c r="F60" s="317"/>
      <c r="G60" s="317"/>
      <c r="H60" s="318"/>
    </row>
    <row r="61" spans="1:8" ht="12.75" customHeight="1">
      <c r="A61" s="89" t="s">
        <v>298</v>
      </c>
      <c r="B61" s="24" t="s">
        <v>16</v>
      </c>
      <c r="C61" s="25" t="s">
        <v>15</v>
      </c>
      <c r="D61" s="90"/>
      <c r="E61" s="27">
        <f>F61+G61</f>
        <v>1</v>
      </c>
      <c r="F61" s="27"/>
      <c r="G61" s="27">
        <v>1</v>
      </c>
      <c r="H61" s="30"/>
    </row>
    <row r="62" spans="1:8" ht="12.75" customHeight="1">
      <c r="A62" s="23" t="s">
        <v>295</v>
      </c>
      <c r="B62" s="24" t="s">
        <v>286</v>
      </c>
      <c r="C62" s="25" t="s">
        <v>285</v>
      </c>
      <c r="D62" s="26"/>
      <c r="E62" s="27">
        <f aca="true" t="shared" si="3" ref="E62:E69">F62+G62</f>
        <v>1</v>
      </c>
      <c r="F62" s="27">
        <v>1</v>
      </c>
      <c r="G62" s="27"/>
      <c r="H62" s="63"/>
    </row>
    <row r="63" spans="1:8" ht="12.75" customHeight="1">
      <c r="A63" s="23" t="s">
        <v>351</v>
      </c>
      <c r="B63" s="24" t="s">
        <v>237</v>
      </c>
      <c r="C63" s="25" t="s">
        <v>291</v>
      </c>
      <c r="D63" s="24"/>
      <c r="E63" s="27">
        <f t="shared" si="3"/>
        <v>2</v>
      </c>
      <c r="F63" s="27">
        <v>1</v>
      </c>
      <c r="G63" s="27">
        <v>1</v>
      </c>
      <c r="H63" s="63"/>
    </row>
    <row r="64" spans="1:8" ht="12.75" customHeight="1">
      <c r="A64" s="23" t="s">
        <v>352</v>
      </c>
      <c r="B64" s="24" t="s">
        <v>93</v>
      </c>
      <c r="C64" s="25" t="s">
        <v>92</v>
      </c>
      <c r="D64" s="26"/>
      <c r="E64" s="27">
        <f t="shared" si="3"/>
        <v>1</v>
      </c>
      <c r="F64" s="27">
        <v>1</v>
      </c>
      <c r="G64" s="27"/>
      <c r="H64" s="31"/>
    </row>
    <row r="65" spans="1:8" ht="12.75" customHeight="1">
      <c r="A65" s="91">
        <v>387</v>
      </c>
      <c r="B65" s="24" t="s">
        <v>259</v>
      </c>
      <c r="C65" s="25" t="s">
        <v>258</v>
      </c>
      <c r="D65" s="26"/>
      <c r="E65" s="27">
        <f t="shared" si="3"/>
        <v>1</v>
      </c>
      <c r="F65" s="27">
        <v>1</v>
      </c>
      <c r="G65" s="27"/>
      <c r="H65" s="63"/>
    </row>
    <row r="66" spans="1:8" ht="12.75" customHeight="1">
      <c r="A66" s="23" t="s">
        <v>353</v>
      </c>
      <c r="B66" s="24" t="s">
        <v>184</v>
      </c>
      <c r="C66" s="25" t="s">
        <v>183</v>
      </c>
      <c r="D66" s="92"/>
      <c r="E66" s="27">
        <f t="shared" si="3"/>
        <v>1</v>
      </c>
      <c r="F66" s="27">
        <v>1</v>
      </c>
      <c r="G66" s="27"/>
      <c r="H66" s="63"/>
    </row>
    <row r="67" spans="1:8" ht="12.75" customHeight="1">
      <c r="A67" s="23" t="s">
        <v>294</v>
      </c>
      <c r="B67" s="24" t="s">
        <v>233</v>
      </c>
      <c r="C67" s="25" t="s">
        <v>181</v>
      </c>
      <c r="D67" s="26"/>
      <c r="E67" s="27">
        <f t="shared" si="3"/>
        <v>1</v>
      </c>
      <c r="F67" s="27">
        <v>1</v>
      </c>
      <c r="G67" s="27"/>
      <c r="H67" s="63"/>
    </row>
    <row r="68" spans="1:8" ht="12.75" customHeight="1" thickBot="1">
      <c r="A68" s="65" t="s">
        <v>354</v>
      </c>
      <c r="B68" s="37" t="s">
        <v>2</v>
      </c>
      <c r="C68" s="38" t="s">
        <v>1</v>
      </c>
      <c r="D68" s="56"/>
      <c r="E68" s="41">
        <f t="shared" si="3"/>
        <v>3</v>
      </c>
      <c r="F68" s="41">
        <v>3</v>
      </c>
      <c r="G68" s="41"/>
      <c r="H68" s="58"/>
    </row>
    <row r="69" spans="1:8" ht="15.75" customHeight="1" thickBot="1">
      <c r="A69" s="319" t="s">
        <v>136</v>
      </c>
      <c r="B69" s="320"/>
      <c r="C69" s="43"/>
      <c r="D69" s="34"/>
      <c r="E69" s="44">
        <f t="shared" si="3"/>
        <v>11</v>
      </c>
      <c r="F69" s="45">
        <f>SUM(F61:F68)</f>
        <v>9</v>
      </c>
      <c r="G69" s="46">
        <f>SUM(G61:G68)</f>
        <v>2</v>
      </c>
      <c r="H69" s="47">
        <v>0</v>
      </c>
    </row>
    <row r="70" spans="1:8" ht="18" customHeight="1" thickBot="1">
      <c r="A70" s="93"/>
      <c r="B70" s="94"/>
      <c r="C70" s="43"/>
      <c r="D70" s="34"/>
      <c r="E70" s="95"/>
      <c r="F70" s="95"/>
      <c r="G70" s="95"/>
      <c r="H70" s="95"/>
    </row>
    <row r="71" spans="1:8" ht="12.75" customHeight="1" thickBot="1">
      <c r="A71" s="59" t="s">
        <v>70</v>
      </c>
      <c r="B71" s="83" t="s">
        <v>290</v>
      </c>
      <c r="C71" s="84"/>
      <c r="D71" s="85"/>
      <c r="E71" s="86"/>
      <c r="F71" s="86"/>
      <c r="G71" s="86"/>
      <c r="H71" s="87"/>
    </row>
    <row r="72" spans="1:8" ht="12.75" customHeight="1">
      <c r="A72" s="96" t="s">
        <v>293</v>
      </c>
      <c r="B72" s="316" t="s">
        <v>292</v>
      </c>
      <c r="C72" s="317"/>
      <c r="D72" s="317"/>
      <c r="E72" s="317"/>
      <c r="F72" s="317"/>
      <c r="G72" s="317"/>
      <c r="H72" s="318"/>
    </row>
    <row r="73" spans="1:8" ht="12.75" customHeight="1">
      <c r="A73" s="97">
        <v>393</v>
      </c>
      <c r="B73" s="24" t="s">
        <v>287</v>
      </c>
      <c r="C73" s="98" t="s">
        <v>15</v>
      </c>
      <c r="D73" s="24"/>
      <c r="E73" s="27">
        <f aca="true" t="shared" si="4" ref="E73:E78">F73+G73</f>
        <v>1</v>
      </c>
      <c r="F73" s="27"/>
      <c r="G73" s="27">
        <v>1</v>
      </c>
      <c r="H73" s="63"/>
    </row>
    <row r="74" spans="1:8" ht="12.75" customHeight="1">
      <c r="A74" s="97">
        <v>394</v>
      </c>
      <c r="B74" s="24" t="s">
        <v>286</v>
      </c>
      <c r="C74" s="25" t="s">
        <v>285</v>
      </c>
      <c r="D74" s="26"/>
      <c r="E74" s="27">
        <f t="shared" si="4"/>
        <v>1</v>
      </c>
      <c r="F74" s="27">
        <v>1</v>
      </c>
      <c r="G74" s="27"/>
      <c r="H74" s="63"/>
    </row>
    <row r="75" spans="1:8" ht="12.75" customHeight="1">
      <c r="A75" s="97" t="s">
        <v>355</v>
      </c>
      <c r="B75" s="32" t="s">
        <v>237</v>
      </c>
      <c r="C75" s="25" t="s">
        <v>291</v>
      </c>
      <c r="D75" s="32"/>
      <c r="E75" s="27">
        <f t="shared" si="4"/>
        <v>3</v>
      </c>
      <c r="F75" s="99">
        <v>2</v>
      </c>
      <c r="G75" s="27">
        <v>1</v>
      </c>
      <c r="H75" s="63"/>
    </row>
    <row r="76" spans="1:8" ht="12.75" customHeight="1">
      <c r="A76" s="91">
        <v>398</v>
      </c>
      <c r="B76" s="24" t="s">
        <v>184</v>
      </c>
      <c r="C76" s="25" t="s">
        <v>183</v>
      </c>
      <c r="D76" s="26"/>
      <c r="E76" s="27">
        <f t="shared" si="4"/>
        <v>1</v>
      </c>
      <c r="F76" s="27">
        <v>1</v>
      </c>
      <c r="G76" s="27"/>
      <c r="H76" s="63"/>
    </row>
    <row r="77" spans="1:8" ht="12.75" customHeight="1" thickBot="1">
      <c r="A77" s="65" t="s">
        <v>356</v>
      </c>
      <c r="B77" s="37" t="s">
        <v>2</v>
      </c>
      <c r="C77" s="38" t="s">
        <v>1</v>
      </c>
      <c r="D77" s="56"/>
      <c r="E77" s="41">
        <f t="shared" si="4"/>
        <v>6</v>
      </c>
      <c r="F77" s="41">
        <v>5</v>
      </c>
      <c r="G77" s="41">
        <v>1</v>
      </c>
      <c r="H77" s="58"/>
    </row>
    <row r="78" spans="1:8" ht="12.75" customHeight="1" thickBot="1">
      <c r="A78" s="319" t="s">
        <v>136</v>
      </c>
      <c r="B78" s="320"/>
      <c r="C78" s="43"/>
      <c r="D78" s="34"/>
      <c r="E78" s="44">
        <f t="shared" si="4"/>
        <v>12</v>
      </c>
      <c r="F78" s="45">
        <f>SUM(F73:F77)</f>
        <v>9</v>
      </c>
      <c r="G78" s="46">
        <f>SUM(G73:G77)</f>
        <v>3</v>
      </c>
      <c r="H78" s="47">
        <v>0</v>
      </c>
    </row>
    <row r="79" spans="1:8" ht="12.75" customHeight="1" thickBot="1">
      <c r="A79" s="93"/>
      <c r="B79" s="94"/>
      <c r="C79" s="43"/>
      <c r="D79" s="34"/>
      <c r="E79" s="49"/>
      <c r="F79" s="49"/>
      <c r="G79" s="49"/>
      <c r="H79" s="49"/>
    </row>
    <row r="80" spans="1:8" ht="12.75" customHeight="1" thickBot="1">
      <c r="A80" s="59" t="s">
        <v>70</v>
      </c>
      <c r="B80" s="83" t="s">
        <v>290</v>
      </c>
      <c r="C80" s="84"/>
      <c r="D80" s="85"/>
      <c r="E80" s="86"/>
      <c r="F80" s="86"/>
      <c r="G80" s="86"/>
      <c r="H80" s="87"/>
    </row>
    <row r="81" spans="1:8" ht="12.75" customHeight="1">
      <c r="A81" s="96" t="s">
        <v>289</v>
      </c>
      <c r="B81" s="316" t="s">
        <v>288</v>
      </c>
      <c r="C81" s="317"/>
      <c r="D81" s="317"/>
      <c r="E81" s="317"/>
      <c r="F81" s="317"/>
      <c r="G81" s="317"/>
      <c r="H81" s="318"/>
    </row>
    <row r="82" spans="1:8" ht="12.75" customHeight="1">
      <c r="A82" s="97">
        <v>405</v>
      </c>
      <c r="B82" s="24" t="s">
        <v>287</v>
      </c>
      <c r="C82" s="98" t="s">
        <v>15</v>
      </c>
      <c r="D82" s="24"/>
      <c r="E82" s="27">
        <f aca="true" t="shared" si="5" ref="E82:E87">F82+G82</f>
        <v>1</v>
      </c>
      <c r="F82" s="27"/>
      <c r="G82" s="27">
        <v>1</v>
      </c>
      <c r="H82" s="63"/>
    </row>
    <row r="83" spans="1:8" ht="12.75" customHeight="1">
      <c r="A83" s="91">
        <v>406</v>
      </c>
      <c r="B83" s="24" t="s">
        <v>286</v>
      </c>
      <c r="C83" s="25" t="s">
        <v>285</v>
      </c>
      <c r="D83" s="26"/>
      <c r="E83" s="27">
        <f t="shared" si="5"/>
        <v>1</v>
      </c>
      <c r="F83" s="27">
        <v>1</v>
      </c>
      <c r="G83" s="27"/>
      <c r="H83" s="63"/>
    </row>
    <row r="84" spans="1:8" ht="12.75" customHeight="1">
      <c r="A84" s="97">
        <v>407</v>
      </c>
      <c r="B84" s="24" t="s">
        <v>284</v>
      </c>
      <c r="C84" s="25" t="s">
        <v>146</v>
      </c>
      <c r="D84" s="26"/>
      <c r="E84" s="27">
        <f t="shared" si="5"/>
        <v>1</v>
      </c>
      <c r="F84" s="27">
        <v>1</v>
      </c>
      <c r="G84" s="100"/>
      <c r="H84" s="63"/>
    </row>
    <row r="85" spans="1:8" ht="12.75" customHeight="1">
      <c r="A85" s="91">
        <v>408</v>
      </c>
      <c r="B85" s="24" t="s">
        <v>259</v>
      </c>
      <c r="C85" s="25" t="s">
        <v>258</v>
      </c>
      <c r="D85" s="26"/>
      <c r="E85" s="27">
        <f t="shared" si="5"/>
        <v>1</v>
      </c>
      <c r="F85" s="27">
        <v>1</v>
      </c>
      <c r="G85" s="27"/>
      <c r="H85" s="63"/>
    </row>
    <row r="86" spans="1:8" ht="12.75" customHeight="1" thickBot="1">
      <c r="A86" s="65" t="s">
        <v>357</v>
      </c>
      <c r="B86" s="37" t="s">
        <v>2</v>
      </c>
      <c r="C86" s="38" t="s">
        <v>1</v>
      </c>
      <c r="D86" s="56"/>
      <c r="E86" s="41">
        <f t="shared" si="5"/>
        <v>2</v>
      </c>
      <c r="F86" s="41">
        <v>2</v>
      </c>
      <c r="G86" s="41"/>
      <c r="H86" s="58"/>
    </row>
    <row r="87" spans="1:8" ht="12.75" customHeight="1" thickBot="1">
      <c r="A87" s="319" t="s">
        <v>136</v>
      </c>
      <c r="B87" s="320"/>
      <c r="C87" s="43"/>
      <c r="D87" s="34"/>
      <c r="E87" s="44">
        <f t="shared" si="5"/>
        <v>6</v>
      </c>
      <c r="F87" s="45">
        <f>SUM(F82:F86)</f>
        <v>5</v>
      </c>
      <c r="G87" s="46">
        <f>SUM(G82:G86)</f>
        <v>1</v>
      </c>
      <c r="H87" s="47">
        <v>0</v>
      </c>
    </row>
    <row r="88" spans="1:8" ht="15.75" customHeight="1" thickBot="1">
      <c r="A88" s="69"/>
      <c r="B88" s="32"/>
      <c r="C88" s="66"/>
      <c r="D88" s="34"/>
      <c r="E88" s="79"/>
      <c r="F88" s="79"/>
      <c r="G88" s="79"/>
      <c r="H88" s="79"/>
    </row>
    <row r="89" spans="1:8" ht="12.75" customHeight="1" thickBot="1">
      <c r="A89" s="59" t="s">
        <v>66</v>
      </c>
      <c r="B89" s="313" t="s">
        <v>283</v>
      </c>
      <c r="C89" s="306"/>
      <c r="D89" s="306"/>
      <c r="E89" s="306"/>
      <c r="F89" s="306"/>
      <c r="G89" s="306"/>
      <c r="H89" s="307"/>
    </row>
    <row r="90" spans="1:8" ht="12.75" customHeight="1">
      <c r="A90" s="16" t="s">
        <v>358</v>
      </c>
      <c r="B90" s="71" t="s">
        <v>255</v>
      </c>
      <c r="C90" s="60" t="s">
        <v>254</v>
      </c>
      <c r="D90" s="17"/>
      <c r="E90" s="20">
        <f>F90+G90</f>
        <v>1</v>
      </c>
      <c r="F90" s="20"/>
      <c r="G90" s="20">
        <v>1</v>
      </c>
      <c r="H90" s="53"/>
    </row>
    <row r="91" spans="1:8" ht="12.75" customHeight="1">
      <c r="A91" s="23" t="s">
        <v>282</v>
      </c>
      <c r="B91" s="101" t="s">
        <v>252</v>
      </c>
      <c r="C91" s="98" t="s">
        <v>149</v>
      </c>
      <c r="D91" s="24"/>
      <c r="E91" s="20">
        <f aca="true" t="shared" si="6" ref="E91:E110">F91+G91</f>
        <v>1</v>
      </c>
      <c r="F91" s="27"/>
      <c r="G91" s="27">
        <v>1</v>
      </c>
      <c r="H91" s="63"/>
    </row>
    <row r="92" spans="1:8" ht="12.75" customHeight="1">
      <c r="A92" s="23" t="s">
        <v>281</v>
      </c>
      <c r="B92" s="30" t="s">
        <v>250</v>
      </c>
      <c r="C92" s="98" t="s">
        <v>149</v>
      </c>
      <c r="D92" s="24"/>
      <c r="E92" s="20">
        <f t="shared" si="6"/>
        <v>1</v>
      </c>
      <c r="F92" s="27"/>
      <c r="G92" s="27">
        <v>1</v>
      </c>
      <c r="H92" s="63"/>
    </row>
    <row r="93" spans="1:8" ht="12.75" customHeight="1">
      <c r="A93" s="23" t="s">
        <v>359</v>
      </c>
      <c r="B93" s="30" t="s">
        <v>165</v>
      </c>
      <c r="C93" s="25" t="s">
        <v>164</v>
      </c>
      <c r="D93" s="26"/>
      <c r="E93" s="20">
        <f t="shared" si="6"/>
        <v>2</v>
      </c>
      <c r="F93" s="27">
        <v>2</v>
      </c>
      <c r="G93" s="27"/>
      <c r="H93" s="63"/>
    </row>
    <row r="94" spans="1:8" ht="12.75" customHeight="1">
      <c r="A94" s="102" t="s">
        <v>360</v>
      </c>
      <c r="B94" s="30" t="s">
        <v>43</v>
      </c>
      <c r="C94" s="25" t="s">
        <v>42</v>
      </c>
      <c r="D94" s="26"/>
      <c r="E94" s="20">
        <f t="shared" si="6"/>
        <v>2</v>
      </c>
      <c r="F94" s="27">
        <v>2</v>
      </c>
      <c r="G94" s="27"/>
      <c r="H94" s="63"/>
    </row>
    <row r="95" spans="1:8" ht="12.75" customHeight="1">
      <c r="A95" s="103">
        <v>418</v>
      </c>
      <c r="B95" s="24" t="s">
        <v>14</v>
      </c>
      <c r="C95" s="25" t="s">
        <v>13</v>
      </c>
      <c r="D95" s="26"/>
      <c r="E95" s="20">
        <f t="shared" si="6"/>
        <v>1</v>
      </c>
      <c r="F95" s="27"/>
      <c r="G95" s="27">
        <v>1</v>
      </c>
      <c r="H95" s="63"/>
    </row>
    <row r="96" spans="1:8" ht="12.75" customHeight="1">
      <c r="A96" s="103">
        <v>419</v>
      </c>
      <c r="B96" s="24" t="s">
        <v>239</v>
      </c>
      <c r="C96" s="25" t="s">
        <v>9</v>
      </c>
      <c r="D96" s="26"/>
      <c r="E96" s="20">
        <f t="shared" si="6"/>
        <v>1</v>
      </c>
      <c r="F96" s="27"/>
      <c r="G96" s="27">
        <v>1</v>
      </c>
      <c r="H96" s="63"/>
    </row>
    <row r="97" spans="1:8" ht="12.75" customHeight="1">
      <c r="A97" s="103">
        <v>420</v>
      </c>
      <c r="B97" s="24" t="s">
        <v>238</v>
      </c>
      <c r="C97" s="25" t="s">
        <v>11</v>
      </c>
      <c r="D97" s="26"/>
      <c r="E97" s="20">
        <f t="shared" si="6"/>
        <v>1</v>
      </c>
      <c r="F97" s="25"/>
      <c r="G97" s="27">
        <v>1</v>
      </c>
      <c r="H97" s="63"/>
    </row>
    <row r="98" spans="1:8" ht="12.75" customHeight="1">
      <c r="A98" s="103" t="s">
        <v>361</v>
      </c>
      <c r="B98" s="30" t="s">
        <v>54</v>
      </c>
      <c r="C98" s="25" t="s">
        <v>53</v>
      </c>
      <c r="D98" s="26"/>
      <c r="E98" s="20">
        <f t="shared" si="6"/>
        <v>10</v>
      </c>
      <c r="F98" s="27">
        <v>6</v>
      </c>
      <c r="G98" s="27">
        <v>4</v>
      </c>
      <c r="H98" s="63"/>
    </row>
    <row r="99" spans="1:8" ht="12.75" customHeight="1">
      <c r="A99" s="103" t="s">
        <v>362</v>
      </c>
      <c r="B99" s="24" t="s">
        <v>26</v>
      </c>
      <c r="C99" s="25" t="s">
        <v>25</v>
      </c>
      <c r="D99" s="26"/>
      <c r="E99" s="20">
        <f t="shared" si="6"/>
        <v>12</v>
      </c>
      <c r="F99" s="25">
        <v>2</v>
      </c>
      <c r="G99" s="27">
        <v>10</v>
      </c>
      <c r="H99" s="63"/>
    </row>
    <row r="100" spans="1:9" ht="12.75" customHeight="1">
      <c r="A100" s="103" t="s">
        <v>363</v>
      </c>
      <c r="B100" s="30" t="s">
        <v>41</v>
      </c>
      <c r="C100" s="25" t="s">
        <v>40</v>
      </c>
      <c r="D100" s="92"/>
      <c r="E100" s="20">
        <f t="shared" si="6"/>
        <v>14</v>
      </c>
      <c r="F100" s="104">
        <v>10</v>
      </c>
      <c r="G100" s="27">
        <v>4</v>
      </c>
      <c r="H100" s="63"/>
      <c r="I100" s="3"/>
    </row>
    <row r="101" spans="1:8" ht="12.75" customHeight="1">
      <c r="A101" s="103" t="s">
        <v>364</v>
      </c>
      <c r="B101" s="24" t="s">
        <v>47</v>
      </c>
      <c r="C101" s="25" t="s">
        <v>44</v>
      </c>
      <c r="D101" s="92"/>
      <c r="E101" s="20">
        <f t="shared" si="6"/>
        <v>3</v>
      </c>
      <c r="F101" s="27">
        <v>1</v>
      </c>
      <c r="G101" s="105">
        <v>2</v>
      </c>
      <c r="H101" s="63"/>
    </row>
    <row r="102" spans="1:8" ht="12.75" customHeight="1">
      <c r="A102" s="103" t="s">
        <v>365</v>
      </c>
      <c r="B102" s="30" t="s">
        <v>24</v>
      </c>
      <c r="C102" s="25" t="s">
        <v>23</v>
      </c>
      <c r="D102" s="26"/>
      <c r="E102" s="20">
        <f t="shared" si="6"/>
        <v>2</v>
      </c>
      <c r="F102" s="27"/>
      <c r="G102" s="27">
        <v>2</v>
      </c>
      <c r="H102" s="63"/>
    </row>
    <row r="103" spans="1:8" ht="12.75" customHeight="1">
      <c r="A103" s="103" t="s">
        <v>366</v>
      </c>
      <c r="B103" s="24" t="s">
        <v>143</v>
      </c>
      <c r="C103" s="25" t="s">
        <v>142</v>
      </c>
      <c r="D103" s="26"/>
      <c r="E103" s="20">
        <f t="shared" si="6"/>
        <v>2</v>
      </c>
      <c r="F103" s="27">
        <v>2</v>
      </c>
      <c r="G103" s="27"/>
      <c r="H103" s="63"/>
    </row>
    <row r="104" spans="1:8" ht="12.75" customHeight="1">
      <c r="A104" s="103" t="s">
        <v>367</v>
      </c>
      <c r="B104" s="24" t="s">
        <v>37</v>
      </c>
      <c r="C104" s="25" t="s">
        <v>169</v>
      </c>
      <c r="D104" s="26"/>
      <c r="E104" s="20">
        <f t="shared" si="6"/>
        <v>8</v>
      </c>
      <c r="F104" s="27">
        <v>2</v>
      </c>
      <c r="G104" s="27">
        <v>6</v>
      </c>
      <c r="H104" s="63"/>
    </row>
    <row r="105" spans="1:8" ht="12.75" customHeight="1">
      <c r="A105" s="103" t="s">
        <v>368</v>
      </c>
      <c r="B105" s="24" t="s">
        <v>235</v>
      </c>
      <c r="C105" s="25" t="s">
        <v>234</v>
      </c>
      <c r="D105" s="26"/>
      <c r="E105" s="20">
        <f t="shared" si="6"/>
        <v>12</v>
      </c>
      <c r="F105" s="27">
        <v>12</v>
      </c>
      <c r="G105" s="27"/>
      <c r="H105" s="63"/>
    </row>
    <row r="106" spans="1:8" ht="12.75" customHeight="1">
      <c r="A106" s="103" t="s">
        <v>369</v>
      </c>
      <c r="B106" s="24" t="s">
        <v>233</v>
      </c>
      <c r="C106" s="25" t="s">
        <v>181</v>
      </c>
      <c r="D106" s="26"/>
      <c r="E106" s="20">
        <f t="shared" si="6"/>
        <v>4</v>
      </c>
      <c r="F106" s="27"/>
      <c r="G106" s="27">
        <v>4</v>
      </c>
      <c r="H106" s="63"/>
    </row>
    <row r="107" spans="1:8" ht="12.75" customHeight="1">
      <c r="A107" s="97" t="s">
        <v>370</v>
      </c>
      <c r="B107" s="24" t="s">
        <v>190</v>
      </c>
      <c r="C107" s="25" t="s">
        <v>74</v>
      </c>
      <c r="D107" s="26"/>
      <c r="E107" s="20">
        <f t="shared" si="6"/>
        <v>2</v>
      </c>
      <c r="F107" s="27">
        <v>2</v>
      </c>
      <c r="G107" s="27"/>
      <c r="H107" s="63"/>
    </row>
    <row r="108" spans="1:8" ht="12.75" customHeight="1">
      <c r="A108" s="97">
        <v>490</v>
      </c>
      <c r="B108" s="24" t="s">
        <v>72</v>
      </c>
      <c r="C108" s="25" t="s">
        <v>71</v>
      </c>
      <c r="D108" s="26"/>
      <c r="E108" s="20">
        <f t="shared" si="6"/>
        <v>1</v>
      </c>
      <c r="F108" s="27"/>
      <c r="G108" s="27">
        <v>1</v>
      </c>
      <c r="H108" s="63"/>
    </row>
    <row r="109" spans="1:8" ht="12.75" customHeight="1" thickBot="1">
      <c r="A109" s="76" t="s">
        <v>371</v>
      </c>
      <c r="B109" s="37" t="s">
        <v>137</v>
      </c>
      <c r="C109" s="38" t="s">
        <v>83</v>
      </c>
      <c r="D109" s="56"/>
      <c r="E109" s="40">
        <f t="shared" si="6"/>
        <v>3</v>
      </c>
      <c r="F109" s="41"/>
      <c r="G109" s="41">
        <v>3</v>
      </c>
      <c r="H109" s="58"/>
    </row>
    <row r="110" spans="1:8" ht="14.25" customHeight="1" thickBot="1">
      <c r="A110" s="319" t="s">
        <v>136</v>
      </c>
      <c r="B110" s="309"/>
      <c r="C110" s="43"/>
      <c r="D110" s="34"/>
      <c r="E110" s="44">
        <f t="shared" si="6"/>
        <v>83</v>
      </c>
      <c r="F110" s="45">
        <f>SUM(F90:F109)</f>
        <v>41</v>
      </c>
      <c r="G110" s="46">
        <f>SUM(G90:G109)</f>
        <v>42</v>
      </c>
      <c r="H110" s="47">
        <v>0</v>
      </c>
    </row>
    <row r="111" spans="1:8" ht="13.5" customHeight="1" thickBot="1">
      <c r="A111" s="93"/>
      <c r="B111" s="94"/>
      <c r="C111" s="43"/>
      <c r="D111" s="34"/>
      <c r="E111" s="49"/>
      <c r="F111" s="49"/>
      <c r="G111" s="49"/>
      <c r="H111" s="49"/>
    </row>
    <row r="112" spans="1:8" ht="12.75" customHeight="1" thickBot="1">
      <c r="A112" s="59" t="s">
        <v>63</v>
      </c>
      <c r="B112" s="313" t="s">
        <v>280</v>
      </c>
      <c r="C112" s="306"/>
      <c r="D112" s="306"/>
      <c r="E112" s="306"/>
      <c r="F112" s="306"/>
      <c r="G112" s="306"/>
      <c r="H112" s="307"/>
    </row>
    <row r="113" spans="1:8" ht="12.75" customHeight="1">
      <c r="A113" s="16" t="s">
        <v>372</v>
      </c>
      <c r="B113" s="71" t="s">
        <v>255</v>
      </c>
      <c r="C113" s="60" t="s">
        <v>254</v>
      </c>
      <c r="D113" s="17"/>
      <c r="E113" s="20">
        <f>F113+G113</f>
        <v>1</v>
      </c>
      <c r="F113" s="20"/>
      <c r="G113" s="20">
        <v>1</v>
      </c>
      <c r="H113" s="53"/>
    </row>
    <row r="114" spans="1:8" ht="12.75" customHeight="1">
      <c r="A114" s="23" t="s">
        <v>279</v>
      </c>
      <c r="B114" s="101" t="s">
        <v>252</v>
      </c>
      <c r="C114" s="98" t="s">
        <v>149</v>
      </c>
      <c r="D114" s="24"/>
      <c r="E114" s="20">
        <f aca="true" t="shared" si="7" ref="E114:E132">F114+G114</f>
        <v>1</v>
      </c>
      <c r="F114" s="27"/>
      <c r="G114" s="27">
        <v>1</v>
      </c>
      <c r="H114" s="63"/>
    </row>
    <row r="115" spans="1:8" ht="12.75" customHeight="1">
      <c r="A115" s="23" t="s">
        <v>278</v>
      </c>
      <c r="B115" s="30" t="s">
        <v>250</v>
      </c>
      <c r="C115" s="98" t="s">
        <v>149</v>
      </c>
      <c r="D115" s="24"/>
      <c r="E115" s="20">
        <f t="shared" si="7"/>
        <v>1</v>
      </c>
      <c r="F115" s="27"/>
      <c r="G115" s="27">
        <v>1</v>
      </c>
      <c r="H115" s="63"/>
    </row>
    <row r="116" spans="1:8" ht="12.75" customHeight="1">
      <c r="A116" s="91">
        <v>497</v>
      </c>
      <c r="B116" s="24" t="s">
        <v>14</v>
      </c>
      <c r="C116" s="25" t="s">
        <v>13</v>
      </c>
      <c r="D116" s="26"/>
      <c r="E116" s="20">
        <f t="shared" si="7"/>
        <v>1</v>
      </c>
      <c r="F116" s="27"/>
      <c r="G116" s="27">
        <v>1</v>
      </c>
      <c r="H116" s="63"/>
    </row>
    <row r="117" spans="1:8" ht="12.75" customHeight="1">
      <c r="A117" s="91">
        <v>498</v>
      </c>
      <c r="B117" s="24" t="s">
        <v>239</v>
      </c>
      <c r="C117" s="25" t="s">
        <v>9</v>
      </c>
      <c r="D117" s="26"/>
      <c r="E117" s="20">
        <f t="shared" si="7"/>
        <v>1</v>
      </c>
      <c r="F117" s="27"/>
      <c r="G117" s="27">
        <v>1</v>
      </c>
      <c r="H117" s="63"/>
    </row>
    <row r="118" spans="1:8" ht="12.75" customHeight="1">
      <c r="A118" s="103">
        <v>499</v>
      </c>
      <c r="B118" s="24" t="s">
        <v>238</v>
      </c>
      <c r="C118" s="25" t="s">
        <v>11</v>
      </c>
      <c r="D118" s="26"/>
      <c r="E118" s="20">
        <f t="shared" si="7"/>
        <v>1</v>
      </c>
      <c r="F118" s="27"/>
      <c r="G118" s="27">
        <v>1</v>
      </c>
      <c r="H118" s="63"/>
    </row>
    <row r="119" spans="1:8" ht="12.75" customHeight="1">
      <c r="A119" s="103" t="s">
        <v>373</v>
      </c>
      <c r="B119" s="24" t="s">
        <v>54</v>
      </c>
      <c r="C119" s="25" t="s">
        <v>53</v>
      </c>
      <c r="D119" s="26"/>
      <c r="E119" s="20">
        <f t="shared" si="7"/>
        <v>9</v>
      </c>
      <c r="F119" s="27">
        <v>7</v>
      </c>
      <c r="G119" s="27">
        <v>2</v>
      </c>
      <c r="H119" s="63"/>
    </row>
    <row r="120" spans="1:8" ht="12.75" customHeight="1">
      <c r="A120" s="103" t="s">
        <v>374</v>
      </c>
      <c r="B120" s="24" t="s">
        <v>26</v>
      </c>
      <c r="C120" s="25" t="s">
        <v>25</v>
      </c>
      <c r="D120" s="92"/>
      <c r="E120" s="20">
        <f t="shared" si="7"/>
        <v>8</v>
      </c>
      <c r="F120" s="114">
        <v>5</v>
      </c>
      <c r="G120" s="27">
        <v>3</v>
      </c>
      <c r="H120" s="63"/>
    </row>
    <row r="121" spans="1:8" ht="12.75" customHeight="1">
      <c r="A121" s="97" t="s">
        <v>375</v>
      </c>
      <c r="B121" s="24" t="s">
        <v>41</v>
      </c>
      <c r="C121" s="25" t="s">
        <v>40</v>
      </c>
      <c r="D121" s="26"/>
      <c r="E121" s="20">
        <f t="shared" si="7"/>
        <v>12</v>
      </c>
      <c r="F121" s="27">
        <v>7</v>
      </c>
      <c r="G121" s="27">
        <v>5</v>
      </c>
      <c r="H121" s="63"/>
    </row>
    <row r="122" spans="1:8" ht="12.75" customHeight="1">
      <c r="A122" s="97">
        <v>529</v>
      </c>
      <c r="B122" s="24" t="s">
        <v>47</v>
      </c>
      <c r="C122" s="25" t="s">
        <v>44</v>
      </c>
      <c r="D122" s="26"/>
      <c r="E122" s="20">
        <f t="shared" si="7"/>
        <v>1</v>
      </c>
      <c r="F122" s="27"/>
      <c r="G122" s="27">
        <v>1</v>
      </c>
      <c r="H122" s="63"/>
    </row>
    <row r="123" spans="1:8" ht="12.75" customHeight="1">
      <c r="A123" s="91">
        <v>530</v>
      </c>
      <c r="B123" s="30" t="s">
        <v>24</v>
      </c>
      <c r="C123" s="25" t="s">
        <v>23</v>
      </c>
      <c r="D123" s="26"/>
      <c r="E123" s="20">
        <f t="shared" si="7"/>
        <v>1</v>
      </c>
      <c r="F123" s="27"/>
      <c r="G123" s="27">
        <v>1</v>
      </c>
      <c r="H123" s="63"/>
    </row>
    <row r="124" spans="1:8" ht="12.75" customHeight="1">
      <c r="A124" s="103" t="s">
        <v>376</v>
      </c>
      <c r="B124" s="24" t="s">
        <v>143</v>
      </c>
      <c r="C124" s="25" t="s">
        <v>142</v>
      </c>
      <c r="D124" s="26"/>
      <c r="E124" s="20">
        <f t="shared" si="7"/>
        <v>3</v>
      </c>
      <c r="F124" s="27">
        <v>3</v>
      </c>
      <c r="G124" s="27"/>
      <c r="H124" s="63"/>
    </row>
    <row r="125" spans="1:8" ht="12.75" customHeight="1">
      <c r="A125" s="103">
        <v>534</v>
      </c>
      <c r="B125" s="106" t="s">
        <v>22</v>
      </c>
      <c r="C125" s="107" t="s">
        <v>21</v>
      </c>
      <c r="D125" s="26"/>
      <c r="E125" s="20">
        <f t="shared" si="7"/>
        <v>1</v>
      </c>
      <c r="F125" s="27">
        <v>1</v>
      </c>
      <c r="G125" s="27"/>
      <c r="H125" s="63"/>
    </row>
    <row r="126" spans="1:8" ht="12.75" customHeight="1">
      <c r="A126" s="103" t="s">
        <v>377</v>
      </c>
      <c r="B126" s="24" t="s">
        <v>235</v>
      </c>
      <c r="C126" s="25" t="s">
        <v>234</v>
      </c>
      <c r="D126" s="26"/>
      <c r="E126" s="20">
        <f t="shared" si="7"/>
        <v>6</v>
      </c>
      <c r="F126" s="27">
        <v>6</v>
      </c>
      <c r="G126" s="27"/>
      <c r="H126" s="63"/>
    </row>
    <row r="127" spans="1:8" ht="12.75" customHeight="1">
      <c r="A127" s="103" t="s">
        <v>378</v>
      </c>
      <c r="B127" s="24" t="s">
        <v>233</v>
      </c>
      <c r="C127" s="25" t="s">
        <v>181</v>
      </c>
      <c r="D127" s="26"/>
      <c r="E127" s="20">
        <f t="shared" si="7"/>
        <v>3</v>
      </c>
      <c r="F127" s="25"/>
      <c r="G127" s="27">
        <v>3</v>
      </c>
      <c r="H127" s="63"/>
    </row>
    <row r="128" spans="1:8" ht="12.75" customHeight="1">
      <c r="A128" s="97" t="s">
        <v>379</v>
      </c>
      <c r="B128" s="24" t="s">
        <v>37</v>
      </c>
      <c r="C128" s="25" t="s">
        <v>169</v>
      </c>
      <c r="D128" s="26"/>
      <c r="E128" s="20">
        <f t="shared" si="7"/>
        <v>7</v>
      </c>
      <c r="F128" s="27">
        <v>3</v>
      </c>
      <c r="G128" s="27">
        <v>4</v>
      </c>
      <c r="H128" s="63"/>
    </row>
    <row r="129" spans="1:8" ht="12.75" customHeight="1">
      <c r="A129" s="97">
        <v>551</v>
      </c>
      <c r="B129" s="24" t="s">
        <v>2</v>
      </c>
      <c r="C129" s="25" t="s">
        <v>1</v>
      </c>
      <c r="D129" s="26"/>
      <c r="E129" s="20">
        <f t="shared" si="7"/>
        <v>1</v>
      </c>
      <c r="F129" s="25">
        <v>1</v>
      </c>
      <c r="G129" s="27"/>
      <c r="H129" s="63"/>
    </row>
    <row r="130" spans="1:8" ht="12.75" customHeight="1">
      <c r="A130" s="97">
        <v>552</v>
      </c>
      <c r="B130" s="24" t="s">
        <v>72</v>
      </c>
      <c r="C130" s="25" t="s">
        <v>71</v>
      </c>
      <c r="D130" s="26"/>
      <c r="E130" s="20">
        <f t="shared" si="7"/>
        <v>1</v>
      </c>
      <c r="F130" s="25"/>
      <c r="G130" s="27">
        <v>1</v>
      </c>
      <c r="H130" s="63"/>
    </row>
    <row r="131" spans="1:8" ht="12.75" customHeight="1" thickBot="1">
      <c r="A131" s="76">
        <v>553</v>
      </c>
      <c r="B131" s="37" t="s">
        <v>137</v>
      </c>
      <c r="C131" s="38" t="s">
        <v>83</v>
      </c>
      <c r="D131" s="56"/>
      <c r="E131" s="40">
        <f t="shared" si="7"/>
        <v>1</v>
      </c>
      <c r="F131" s="57"/>
      <c r="G131" s="41">
        <v>1</v>
      </c>
      <c r="H131" s="58"/>
    </row>
    <row r="132" spans="1:8" ht="12.75" customHeight="1" thickBot="1">
      <c r="A132" s="319" t="s">
        <v>136</v>
      </c>
      <c r="B132" s="309"/>
      <c r="C132" s="43"/>
      <c r="D132" s="34"/>
      <c r="E132" s="44">
        <f t="shared" si="7"/>
        <v>60</v>
      </c>
      <c r="F132" s="45">
        <f>SUM(F113:F131)</f>
        <v>33</v>
      </c>
      <c r="G132" s="46">
        <f>SUM(G113:G131)</f>
        <v>27</v>
      </c>
      <c r="H132" s="47">
        <v>0</v>
      </c>
    </row>
    <row r="133" spans="1:8" ht="18" customHeight="1" thickBot="1">
      <c r="A133" s="32"/>
      <c r="B133" s="32"/>
      <c r="C133" s="32"/>
      <c r="D133" s="32"/>
      <c r="E133" s="99"/>
      <c r="F133" s="99"/>
      <c r="G133" s="99"/>
      <c r="H133" s="99"/>
    </row>
    <row r="134" spans="1:8" ht="12.75" customHeight="1" thickBot="1">
      <c r="A134" s="108" t="s">
        <v>163</v>
      </c>
      <c r="B134" s="313" t="s">
        <v>277</v>
      </c>
      <c r="C134" s="306"/>
      <c r="D134" s="306"/>
      <c r="E134" s="306"/>
      <c r="F134" s="306"/>
      <c r="G134" s="306"/>
      <c r="H134" s="307"/>
    </row>
    <row r="135" spans="1:8" ht="12.75" customHeight="1">
      <c r="A135" s="16" t="s">
        <v>380</v>
      </c>
      <c r="B135" s="71" t="s">
        <v>255</v>
      </c>
      <c r="C135" s="60" t="s">
        <v>254</v>
      </c>
      <c r="D135" s="17"/>
      <c r="E135" s="20">
        <f>F135+G135</f>
        <v>1</v>
      </c>
      <c r="F135" s="20"/>
      <c r="G135" s="20">
        <v>1</v>
      </c>
      <c r="H135" s="53"/>
    </row>
    <row r="136" spans="1:8" ht="12.75" customHeight="1">
      <c r="A136" s="23" t="s">
        <v>276</v>
      </c>
      <c r="B136" s="101" t="s">
        <v>252</v>
      </c>
      <c r="C136" s="98" t="s">
        <v>149</v>
      </c>
      <c r="D136" s="24"/>
      <c r="E136" s="20">
        <f aca="true" t="shared" si="8" ref="E136:E155">F136+G136</f>
        <v>1</v>
      </c>
      <c r="F136" s="27"/>
      <c r="G136" s="27">
        <v>1</v>
      </c>
      <c r="H136" s="63"/>
    </row>
    <row r="137" spans="1:8" ht="12.75" customHeight="1">
      <c r="A137" s="23" t="s">
        <v>275</v>
      </c>
      <c r="B137" s="30" t="s">
        <v>250</v>
      </c>
      <c r="C137" s="98" t="s">
        <v>149</v>
      </c>
      <c r="D137" s="24"/>
      <c r="E137" s="20">
        <f t="shared" si="8"/>
        <v>1</v>
      </c>
      <c r="F137" s="27"/>
      <c r="G137" s="27">
        <v>1</v>
      </c>
      <c r="H137" s="63"/>
    </row>
    <row r="138" spans="1:8" ht="12.75" customHeight="1">
      <c r="A138" s="23" t="s">
        <v>274</v>
      </c>
      <c r="B138" s="24" t="s">
        <v>165</v>
      </c>
      <c r="C138" s="25" t="s">
        <v>164</v>
      </c>
      <c r="D138" s="26"/>
      <c r="E138" s="20">
        <f t="shared" si="8"/>
        <v>1</v>
      </c>
      <c r="F138" s="25">
        <v>1</v>
      </c>
      <c r="G138" s="27"/>
      <c r="H138" s="63"/>
    </row>
    <row r="139" spans="1:8" ht="12.75" customHeight="1">
      <c r="A139" s="23" t="s">
        <v>273</v>
      </c>
      <c r="B139" s="24" t="s">
        <v>43</v>
      </c>
      <c r="C139" s="25" t="s">
        <v>42</v>
      </c>
      <c r="D139" s="26"/>
      <c r="E139" s="20">
        <f t="shared" si="8"/>
        <v>1</v>
      </c>
      <c r="F139" s="25">
        <v>1</v>
      </c>
      <c r="G139" s="27"/>
      <c r="H139" s="63"/>
    </row>
    <row r="140" spans="1:8" ht="12.75" customHeight="1">
      <c r="A140" s="23" t="s">
        <v>272</v>
      </c>
      <c r="B140" s="24" t="s">
        <v>14</v>
      </c>
      <c r="C140" s="25" t="s">
        <v>13</v>
      </c>
      <c r="D140" s="26"/>
      <c r="E140" s="20">
        <f t="shared" si="8"/>
        <v>1</v>
      </c>
      <c r="F140" s="27"/>
      <c r="G140" s="27">
        <v>1</v>
      </c>
      <c r="H140" s="63"/>
    </row>
    <row r="141" spans="1:8" ht="12.75" customHeight="1">
      <c r="A141" s="23" t="s">
        <v>271</v>
      </c>
      <c r="B141" s="24" t="s">
        <v>239</v>
      </c>
      <c r="C141" s="25" t="s">
        <v>9</v>
      </c>
      <c r="D141" s="26"/>
      <c r="E141" s="20">
        <f t="shared" si="8"/>
        <v>1</v>
      </c>
      <c r="F141" s="27"/>
      <c r="G141" s="27">
        <v>1</v>
      </c>
      <c r="H141" s="63"/>
    </row>
    <row r="142" spans="1:8" ht="12.75" customHeight="1">
      <c r="A142" s="103">
        <v>561</v>
      </c>
      <c r="B142" s="24" t="s">
        <v>238</v>
      </c>
      <c r="C142" s="25" t="s">
        <v>11</v>
      </c>
      <c r="D142" s="26"/>
      <c r="E142" s="20">
        <f t="shared" si="8"/>
        <v>1</v>
      </c>
      <c r="F142" s="25"/>
      <c r="G142" s="27">
        <v>1</v>
      </c>
      <c r="H142" s="63"/>
    </row>
    <row r="143" spans="1:8" ht="12.75" customHeight="1">
      <c r="A143" s="103" t="s">
        <v>381</v>
      </c>
      <c r="B143" s="24" t="s">
        <v>54</v>
      </c>
      <c r="C143" s="25" t="s">
        <v>53</v>
      </c>
      <c r="D143" s="26"/>
      <c r="E143" s="20">
        <f t="shared" si="8"/>
        <v>6</v>
      </c>
      <c r="F143" s="109">
        <v>3</v>
      </c>
      <c r="G143" s="81">
        <v>3</v>
      </c>
      <c r="H143" s="63"/>
    </row>
    <row r="144" spans="1:8" ht="12.75" customHeight="1">
      <c r="A144" s="103" t="s">
        <v>382</v>
      </c>
      <c r="B144" s="24" t="s">
        <v>26</v>
      </c>
      <c r="C144" s="25" t="s">
        <v>25</v>
      </c>
      <c r="D144" s="92"/>
      <c r="E144" s="20">
        <f t="shared" si="8"/>
        <v>11</v>
      </c>
      <c r="F144" s="27">
        <v>5</v>
      </c>
      <c r="G144" s="27">
        <v>6</v>
      </c>
      <c r="H144" s="63"/>
    </row>
    <row r="145" spans="1:8" ht="12.75" customHeight="1">
      <c r="A145" s="103" t="s">
        <v>383</v>
      </c>
      <c r="B145" s="24" t="s">
        <v>41</v>
      </c>
      <c r="C145" s="25" t="s">
        <v>40</v>
      </c>
      <c r="D145" s="26"/>
      <c r="E145" s="20">
        <f t="shared" si="8"/>
        <v>10</v>
      </c>
      <c r="F145" s="25">
        <v>3</v>
      </c>
      <c r="G145" s="27">
        <v>7</v>
      </c>
      <c r="H145" s="63"/>
    </row>
    <row r="146" spans="1:8" ht="12.75" customHeight="1">
      <c r="A146" s="103" t="s">
        <v>384</v>
      </c>
      <c r="B146" s="24" t="s">
        <v>47</v>
      </c>
      <c r="C146" s="25" t="s">
        <v>44</v>
      </c>
      <c r="D146" s="26"/>
      <c r="E146" s="20">
        <f t="shared" si="8"/>
        <v>3</v>
      </c>
      <c r="F146" s="25">
        <v>2</v>
      </c>
      <c r="G146" s="27">
        <v>1</v>
      </c>
      <c r="H146" s="63"/>
    </row>
    <row r="147" spans="1:8" ht="12.75" customHeight="1">
      <c r="A147" s="103" t="s">
        <v>385</v>
      </c>
      <c r="B147" s="30" t="s">
        <v>24</v>
      </c>
      <c r="C147" s="25" t="s">
        <v>23</v>
      </c>
      <c r="D147" s="26"/>
      <c r="E147" s="20">
        <f t="shared" si="8"/>
        <v>2</v>
      </c>
      <c r="F147" s="27">
        <v>1</v>
      </c>
      <c r="G147" s="27">
        <v>1</v>
      </c>
      <c r="H147" s="63"/>
    </row>
    <row r="148" spans="1:8" ht="12.75" customHeight="1">
      <c r="A148" s="97" t="s">
        <v>386</v>
      </c>
      <c r="B148" s="24" t="s">
        <v>143</v>
      </c>
      <c r="C148" s="25" t="s">
        <v>142</v>
      </c>
      <c r="D148" s="26"/>
      <c r="E148" s="20">
        <f t="shared" si="8"/>
        <v>5</v>
      </c>
      <c r="F148" s="27">
        <v>5</v>
      </c>
      <c r="G148" s="27"/>
      <c r="H148" s="110"/>
    </row>
    <row r="149" spans="1:8" ht="12.75" customHeight="1">
      <c r="A149" s="97" t="s">
        <v>387</v>
      </c>
      <c r="B149" s="24" t="s">
        <v>235</v>
      </c>
      <c r="C149" s="25" t="s">
        <v>234</v>
      </c>
      <c r="D149" s="26"/>
      <c r="E149" s="20">
        <f t="shared" si="8"/>
        <v>5</v>
      </c>
      <c r="F149" s="27">
        <v>5</v>
      </c>
      <c r="G149" s="27"/>
      <c r="H149" s="110"/>
    </row>
    <row r="150" spans="1:8" ht="12.75" customHeight="1">
      <c r="A150" s="97" t="s">
        <v>388</v>
      </c>
      <c r="B150" s="24" t="s">
        <v>233</v>
      </c>
      <c r="C150" s="25" t="s">
        <v>181</v>
      </c>
      <c r="D150" s="26"/>
      <c r="E150" s="20">
        <f t="shared" si="8"/>
        <v>2</v>
      </c>
      <c r="F150" s="27"/>
      <c r="G150" s="27">
        <v>2</v>
      </c>
      <c r="H150" s="110"/>
    </row>
    <row r="151" spans="1:8" ht="12.75" customHeight="1">
      <c r="A151" s="97" t="s">
        <v>389</v>
      </c>
      <c r="B151" s="24" t="s">
        <v>37</v>
      </c>
      <c r="C151" s="25" t="s">
        <v>169</v>
      </c>
      <c r="D151" s="26"/>
      <c r="E151" s="20">
        <f t="shared" si="8"/>
        <v>11</v>
      </c>
      <c r="F151" s="25">
        <v>9</v>
      </c>
      <c r="G151" s="27">
        <v>2</v>
      </c>
      <c r="H151" s="110"/>
    </row>
    <row r="152" spans="1:8" ht="12.75" customHeight="1">
      <c r="A152" s="97">
        <v>617</v>
      </c>
      <c r="B152" s="24" t="s">
        <v>100</v>
      </c>
      <c r="C152" s="25" t="s">
        <v>99</v>
      </c>
      <c r="D152" s="26"/>
      <c r="E152" s="20">
        <f t="shared" si="8"/>
        <v>1</v>
      </c>
      <c r="F152" s="25">
        <v>1</v>
      </c>
      <c r="G152" s="27"/>
      <c r="H152" s="110"/>
    </row>
    <row r="153" spans="1:8" ht="12.75" customHeight="1">
      <c r="A153" s="76">
        <v>618</v>
      </c>
      <c r="B153" s="37" t="s">
        <v>137</v>
      </c>
      <c r="C153" s="25" t="s">
        <v>83</v>
      </c>
      <c r="D153" s="92"/>
      <c r="E153" s="20">
        <f t="shared" si="8"/>
        <v>1</v>
      </c>
      <c r="F153" s="57"/>
      <c r="G153" s="41">
        <v>1</v>
      </c>
      <c r="H153" s="42"/>
    </row>
    <row r="154" spans="1:8" ht="12.75" customHeight="1" thickBot="1">
      <c r="A154" s="76">
        <v>619</v>
      </c>
      <c r="B154" s="37" t="s">
        <v>72</v>
      </c>
      <c r="C154" s="38" t="s">
        <v>71</v>
      </c>
      <c r="D154" s="56"/>
      <c r="E154" s="40">
        <f t="shared" si="8"/>
        <v>1</v>
      </c>
      <c r="F154" s="41">
        <v>1</v>
      </c>
      <c r="G154" s="41"/>
      <c r="H154" s="42"/>
    </row>
    <row r="155" spans="1:8" ht="15.75" customHeight="1" thickBot="1">
      <c r="A155" s="321" t="s">
        <v>136</v>
      </c>
      <c r="B155" s="322"/>
      <c r="C155" s="43"/>
      <c r="D155" s="34"/>
      <c r="E155" s="44">
        <f t="shared" si="8"/>
        <v>66</v>
      </c>
      <c r="F155" s="45">
        <f>SUM(F135:F154)</f>
        <v>37</v>
      </c>
      <c r="G155" s="46">
        <f>SUM(G135:G154)</f>
        <v>29</v>
      </c>
      <c r="H155" s="47">
        <v>0</v>
      </c>
    </row>
    <row r="156" spans="1:8" ht="19.5" customHeight="1" thickBot="1">
      <c r="A156" s="32"/>
      <c r="B156" s="32"/>
      <c r="C156" s="32"/>
      <c r="D156" s="32"/>
      <c r="E156" s="99"/>
      <c r="F156" s="99"/>
      <c r="G156" s="99"/>
      <c r="H156" s="99"/>
    </row>
    <row r="157" spans="1:8" ht="12.75" customHeight="1" thickBot="1">
      <c r="A157" s="108" t="s">
        <v>58</v>
      </c>
      <c r="B157" s="313" t="s">
        <v>270</v>
      </c>
      <c r="C157" s="306"/>
      <c r="D157" s="306"/>
      <c r="E157" s="306"/>
      <c r="F157" s="306"/>
      <c r="G157" s="306"/>
      <c r="H157" s="307"/>
    </row>
    <row r="158" spans="1:8" ht="12.75" customHeight="1">
      <c r="A158" s="16" t="s">
        <v>390</v>
      </c>
      <c r="B158" s="71" t="s">
        <v>255</v>
      </c>
      <c r="C158" s="60" t="s">
        <v>254</v>
      </c>
      <c r="D158" s="17"/>
      <c r="E158" s="20">
        <f>F158+G158</f>
        <v>1</v>
      </c>
      <c r="F158" s="20"/>
      <c r="G158" s="20">
        <v>1</v>
      </c>
      <c r="H158" s="53"/>
    </row>
    <row r="159" spans="1:8" ht="12.75" customHeight="1">
      <c r="A159" s="23" t="s">
        <v>269</v>
      </c>
      <c r="B159" s="30" t="s">
        <v>252</v>
      </c>
      <c r="C159" s="98" t="s">
        <v>149</v>
      </c>
      <c r="D159" s="24"/>
      <c r="E159" s="20">
        <f aca="true" t="shared" si="9" ref="E159:E182">F159+G159</f>
        <v>1</v>
      </c>
      <c r="F159" s="27"/>
      <c r="G159" s="27">
        <v>1</v>
      </c>
      <c r="H159" s="63"/>
    </row>
    <row r="160" spans="1:8" ht="12.75" customHeight="1">
      <c r="A160" s="23" t="s">
        <v>268</v>
      </c>
      <c r="B160" s="30" t="s">
        <v>250</v>
      </c>
      <c r="C160" s="98" t="s">
        <v>149</v>
      </c>
      <c r="D160" s="24"/>
      <c r="E160" s="20">
        <f t="shared" si="9"/>
        <v>1</v>
      </c>
      <c r="F160" s="27"/>
      <c r="G160" s="27">
        <v>1</v>
      </c>
      <c r="H160" s="63"/>
    </row>
    <row r="161" spans="1:8" ht="12.75" customHeight="1">
      <c r="A161" s="91">
        <v>623</v>
      </c>
      <c r="B161" s="24" t="s">
        <v>247</v>
      </c>
      <c r="C161" s="25" t="s">
        <v>246</v>
      </c>
      <c r="D161" s="26"/>
      <c r="E161" s="20">
        <f t="shared" si="9"/>
        <v>1</v>
      </c>
      <c r="F161" s="25">
        <v>1</v>
      </c>
      <c r="G161" s="27"/>
      <c r="H161" s="110"/>
    </row>
    <row r="162" spans="1:8" ht="12.75" customHeight="1">
      <c r="A162" s="91">
        <v>624</v>
      </c>
      <c r="B162" s="30" t="s">
        <v>158</v>
      </c>
      <c r="C162" s="25" t="s">
        <v>157</v>
      </c>
      <c r="D162" s="26"/>
      <c r="E162" s="20">
        <f t="shared" si="9"/>
        <v>1</v>
      </c>
      <c r="F162" s="25">
        <v>1</v>
      </c>
      <c r="G162" s="27"/>
      <c r="H162" s="110"/>
    </row>
    <row r="163" spans="1:8" ht="12.75" customHeight="1">
      <c r="A163" s="103">
        <v>625</v>
      </c>
      <c r="B163" s="24" t="s">
        <v>243</v>
      </c>
      <c r="C163" s="25" t="s">
        <v>55</v>
      </c>
      <c r="D163" s="26"/>
      <c r="E163" s="20">
        <f t="shared" si="9"/>
        <v>1</v>
      </c>
      <c r="F163" s="25">
        <v>1</v>
      </c>
      <c r="G163" s="27"/>
      <c r="H163" s="110"/>
    </row>
    <row r="164" spans="1:8" ht="12.75" customHeight="1">
      <c r="A164" s="91">
        <v>626</v>
      </c>
      <c r="B164" s="24" t="s">
        <v>14</v>
      </c>
      <c r="C164" s="25" t="s">
        <v>13</v>
      </c>
      <c r="D164" s="26"/>
      <c r="E164" s="20">
        <f t="shared" si="9"/>
        <v>1</v>
      </c>
      <c r="F164" s="27"/>
      <c r="G164" s="27">
        <v>1</v>
      </c>
      <c r="H164" s="63"/>
    </row>
    <row r="165" spans="1:8" ht="12.75" customHeight="1">
      <c r="A165" s="103">
        <v>627</v>
      </c>
      <c r="B165" s="24" t="s">
        <v>239</v>
      </c>
      <c r="C165" s="25" t="s">
        <v>9</v>
      </c>
      <c r="D165" s="26"/>
      <c r="E165" s="20">
        <f t="shared" si="9"/>
        <v>1</v>
      </c>
      <c r="F165" s="27"/>
      <c r="G165" s="27">
        <v>1</v>
      </c>
      <c r="H165" s="63"/>
    </row>
    <row r="166" spans="1:8" ht="12.75" customHeight="1">
      <c r="A166" s="103" t="s">
        <v>391</v>
      </c>
      <c r="B166" s="24" t="s">
        <v>238</v>
      </c>
      <c r="C166" s="25" t="s">
        <v>11</v>
      </c>
      <c r="D166" s="26"/>
      <c r="E166" s="20">
        <f t="shared" si="9"/>
        <v>2</v>
      </c>
      <c r="F166" s="25">
        <v>1</v>
      </c>
      <c r="G166" s="27">
        <v>1</v>
      </c>
      <c r="H166" s="110"/>
    </row>
    <row r="167" spans="1:8" ht="12.75" customHeight="1">
      <c r="A167" s="103" t="s">
        <v>392</v>
      </c>
      <c r="B167" s="24" t="s">
        <v>54</v>
      </c>
      <c r="C167" s="25" t="s">
        <v>53</v>
      </c>
      <c r="D167" s="26"/>
      <c r="E167" s="20">
        <f t="shared" si="9"/>
        <v>13</v>
      </c>
      <c r="F167" s="25">
        <v>7</v>
      </c>
      <c r="G167" s="27">
        <v>6</v>
      </c>
      <c r="H167" s="110"/>
    </row>
    <row r="168" spans="1:8" ht="12.75" customHeight="1">
      <c r="A168" s="103">
        <v>643</v>
      </c>
      <c r="B168" s="24" t="s">
        <v>8</v>
      </c>
      <c r="C168" s="25" t="s">
        <v>7</v>
      </c>
      <c r="D168" s="26"/>
      <c r="E168" s="20">
        <f t="shared" si="9"/>
        <v>1</v>
      </c>
      <c r="F168" s="25"/>
      <c r="G168" s="27">
        <v>1</v>
      </c>
      <c r="H168" s="110"/>
    </row>
    <row r="169" spans="1:8" ht="12.75" customHeight="1">
      <c r="A169" s="103" t="s">
        <v>393</v>
      </c>
      <c r="B169" s="24" t="s">
        <v>26</v>
      </c>
      <c r="C169" s="25" t="s">
        <v>25</v>
      </c>
      <c r="D169" s="19"/>
      <c r="E169" s="20">
        <f t="shared" si="9"/>
        <v>15</v>
      </c>
      <c r="F169" s="25">
        <v>5</v>
      </c>
      <c r="G169" s="27">
        <v>10</v>
      </c>
      <c r="H169" s="110"/>
    </row>
    <row r="170" spans="1:8" ht="12.75" customHeight="1">
      <c r="A170" s="103" t="s">
        <v>394</v>
      </c>
      <c r="B170" s="24" t="s">
        <v>41</v>
      </c>
      <c r="C170" s="25" t="s">
        <v>40</v>
      </c>
      <c r="D170" s="26"/>
      <c r="E170" s="20">
        <f t="shared" si="9"/>
        <v>17</v>
      </c>
      <c r="F170" s="25">
        <v>9</v>
      </c>
      <c r="G170" s="27">
        <v>8</v>
      </c>
      <c r="H170" s="110"/>
    </row>
    <row r="171" spans="1:8" ht="12.75" customHeight="1">
      <c r="A171" s="103" t="s">
        <v>395</v>
      </c>
      <c r="B171" s="24" t="s">
        <v>47</v>
      </c>
      <c r="C171" s="25" t="s">
        <v>44</v>
      </c>
      <c r="D171" s="26"/>
      <c r="E171" s="20">
        <f t="shared" si="9"/>
        <v>2</v>
      </c>
      <c r="F171" s="25"/>
      <c r="G171" s="27">
        <v>2</v>
      </c>
      <c r="H171" s="110"/>
    </row>
    <row r="172" spans="1:8" ht="12.75" customHeight="1">
      <c r="A172" s="103" t="s">
        <v>396</v>
      </c>
      <c r="B172" s="24" t="s">
        <v>24</v>
      </c>
      <c r="C172" s="25" t="s">
        <v>23</v>
      </c>
      <c r="D172" s="26"/>
      <c r="E172" s="20">
        <f t="shared" si="9"/>
        <v>3</v>
      </c>
      <c r="F172" s="25"/>
      <c r="G172" s="27">
        <v>3</v>
      </c>
      <c r="H172" s="110"/>
    </row>
    <row r="173" spans="1:8" ht="12.75" customHeight="1">
      <c r="A173" s="23" t="s">
        <v>397</v>
      </c>
      <c r="B173" s="24" t="s">
        <v>143</v>
      </c>
      <c r="C173" s="25" t="s">
        <v>142</v>
      </c>
      <c r="D173" s="26"/>
      <c r="E173" s="20">
        <f t="shared" si="9"/>
        <v>10</v>
      </c>
      <c r="F173" s="27">
        <v>10</v>
      </c>
      <c r="G173" s="27"/>
      <c r="H173" s="110"/>
    </row>
    <row r="174" spans="1:8" ht="12.75" customHeight="1">
      <c r="A174" s="102" t="s">
        <v>398</v>
      </c>
      <c r="B174" s="111" t="s">
        <v>267</v>
      </c>
      <c r="C174" s="112" t="s">
        <v>199</v>
      </c>
      <c r="D174" s="113"/>
      <c r="E174" s="20">
        <f t="shared" si="9"/>
        <v>1</v>
      </c>
      <c r="F174" s="112">
        <v>1</v>
      </c>
      <c r="G174" s="27"/>
      <c r="H174" s="110"/>
    </row>
    <row r="175" spans="1:8" ht="12.75" customHeight="1">
      <c r="A175" s="102" t="s">
        <v>399</v>
      </c>
      <c r="B175" s="111" t="s">
        <v>235</v>
      </c>
      <c r="C175" s="112" t="s">
        <v>234</v>
      </c>
      <c r="D175" s="113"/>
      <c r="E175" s="20">
        <f t="shared" si="9"/>
        <v>3</v>
      </c>
      <c r="F175" s="112">
        <v>3</v>
      </c>
      <c r="G175" s="27"/>
      <c r="H175" s="110"/>
    </row>
    <row r="176" spans="1:8" ht="12.75" customHeight="1">
      <c r="A176" s="103" t="s">
        <v>400</v>
      </c>
      <c r="B176" s="24" t="s">
        <v>233</v>
      </c>
      <c r="C176" s="25" t="s">
        <v>181</v>
      </c>
      <c r="D176" s="26"/>
      <c r="E176" s="20">
        <f t="shared" si="9"/>
        <v>4</v>
      </c>
      <c r="F176" s="25">
        <v>1</v>
      </c>
      <c r="G176" s="27">
        <v>3</v>
      </c>
      <c r="H176" s="110"/>
    </row>
    <row r="177" spans="1:8" ht="12.75" customHeight="1">
      <c r="A177" s="102" t="s">
        <v>401</v>
      </c>
      <c r="B177" s="111" t="s">
        <v>37</v>
      </c>
      <c r="C177" s="112" t="s">
        <v>169</v>
      </c>
      <c r="D177" s="113"/>
      <c r="E177" s="20">
        <f t="shared" si="9"/>
        <v>14</v>
      </c>
      <c r="F177" s="112">
        <v>7</v>
      </c>
      <c r="G177" s="114">
        <v>7</v>
      </c>
      <c r="H177" s="110"/>
    </row>
    <row r="178" spans="1:8" ht="12.75" customHeight="1">
      <c r="A178" s="102" t="s">
        <v>402</v>
      </c>
      <c r="B178" s="111" t="s">
        <v>190</v>
      </c>
      <c r="C178" s="112" t="s">
        <v>74</v>
      </c>
      <c r="D178" s="113"/>
      <c r="E178" s="20">
        <f t="shared" si="9"/>
        <v>1</v>
      </c>
      <c r="F178" s="112">
        <v>1</v>
      </c>
      <c r="G178" s="114"/>
      <c r="H178" s="110"/>
    </row>
    <row r="179" spans="1:8" ht="12.75" customHeight="1">
      <c r="A179" s="115" t="s">
        <v>403</v>
      </c>
      <c r="B179" s="111" t="s">
        <v>2</v>
      </c>
      <c r="C179" s="112" t="s">
        <v>1</v>
      </c>
      <c r="D179" s="113"/>
      <c r="E179" s="20">
        <f t="shared" si="9"/>
        <v>3</v>
      </c>
      <c r="F179" s="112">
        <v>3</v>
      </c>
      <c r="G179" s="114"/>
      <c r="H179" s="110"/>
    </row>
    <row r="180" spans="1:8" ht="12.75" customHeight="1">
      <c r="A180" s="115" t="s">
        <v>404</v>
      </c>
      <c r="B180" s="111" t="s">
        <v>86</v>
      </c>
      <c r="C180" s="112" t="s">
        <v>85</v>
      </c>
      <c r="D180" s="113"/>
      <c r="E180" s="20">
        <f t="shared" si="9"/>
        <v>2</v>
      </c>
      <c r="F180" s="112">
        <v>2</v>
      </c>
      <c r="G180" s="114"/>
      <c r="H180" s="110"/>
    </row>
    <row r="181" spans="1:8" ht="12.75" customHeight="1" thickBot="1">
      <c r="A181" s="65">
        <v>719</v>
      </c>
      <c r="B181" s="37" t="s">
        <v>137</v>
      </c>
      <c r="C181" s="38" t="s">
        <v>83</v>
      </c>
      <c r="D181" s="56"/>
      <c r="E181" s="40">
        <f t="shared" si="9"/>
        <v>1</v>
      </c>
      <c r="F181" s="57"/>
      <c r="G181" s="41">
        <v>1</v>
      </c>
      <c r="H181" s="42"/>
    </row>
    <row r="182" spans="1:8" ht="18" customHeight="1" thickBot="1">
      <c r="A182" s="321" t="s">
        <v>136</v>
      </c>
      <c r="B182" s="322"/>
      <c r="C182" s="43"/>
      <c r="D182" s="34"/>
      <c r="E182" s="44">
        <f t="shared" si="9"/>
        <v>100</v>
      </c>
      <c r="F182" s="45">
        <f>SUM(F158:F181)</f>
        <v>53</v>
      </c>
      <c r="G182" s="46">
        <f>SUM(G158:G181)</f>
        <v>47</v>
      </c>
      <c r="H182" s="47">
        <v>0</v>
      </c>
    </row>
    <row r="183" spans="1:8" ht="19.5" customHeight="1" thickBot="1">
      <c r="A183" s="32"/>
      <c r="B183" s="32"/>
      <c r="C183" s="32"/>
      <c r="D183" s="32"/>
      <c r="E183" s="99"/>
      <c r="F183" s="99"/>
      <c r="G183" s="99"/>
      <c r="H183" s="99"/>
    </row>
    <row r="184" spans="1:8" ht="16.5" customHeight="1" thickBot="1">
      <c r="A184" s="108" t="s">
        <v>52</v>
      </c>
      <c r="B184" s="313" t="s">
        <v>266</v>
      </c>
      <c r="C184" s="306"/>
      <c r="D184" s="306"/>
      <c r="E184" s="306"/>
      <c r="F184" s="306"/>
      <c r="G184" s="306"/>
      <c r="H184" s="307"/>
    </row>
    <row r="185" spans="1:8" ht="12.75" customHeight="1">
      <c r="A185" s="16" t="s">
        <v>405</v>
      </c>
      <c r="B185" s="71" t="s">
        <v>255</v>
      </c>
      <c r="C185" s="60" t="s">
        <v>254</v>
      </c>
      <c r="D185" s="17"/>
      <c r="E185" s="20">
        <f>F185+G185</f>
        <v>1</v>
      </c>
      <c r="F185" s="20"/>
      <c r="G185" s="20">
        <v>1</v>
      </c>
      <c r="H185" s="53"/>
    </row>
    <row r="186" spans="1:8" ht="12.75" customHeight="1">
      <c r="A186" s="23" t="s">
        <v>265</v>
      </c>
      <c r="B186" s="30" t="s">
        <v>252</v>
      </c>
      <c r="C186" s="98" t="s">
        <v>149</v>
      </c>
      <c r="D186" s="24"/>
      <c r="E186" s="20">
        <f aca="true" t="shared" si="10" ref="E186:E202">F186+G186</f>
        <v>1</v>
      </c>
      <c r="F186" s="27"/>
      <c r="G186" s="27">
        <v>1</v>
      </c>
      <c r="H186" s="63"/>
    </row>
    <row r="187" spans="1:8" ht="12.75" customHeight="1">
      <c r="A187" s="23" t="s">
        <v>264</v>
      </c>
      <c r="B187" s="30" t="s">
        <v>250</v>
      </c>
      <c r="C187" s="98" t="s">
        <v>149</v>
      </c>
      <c r="D187" s="24"/>
      <c r="E187" s="20">
        <f t="shared" si="10"/>
        <v>1</v>
      </c>
      <c r="F187" s="27"/>
      <c r="G187" s="27">
        <v>1</v>
      </c>
      <c r="H187" s="63"/>
    </row>
    <row r="188" spans="1:8" ht="12.75" customHeight="1">
      <c r="A188" s="23" t="s">
        <v>263</v>
      </c>
      <c r="B188" s="24" t="s">
        <v>243</v>
      </c>
      <c r="C188" s="25" t="s">
        <v>55</v>
      </c>
      <c r="D188" s="19"/>
      <c r="E188" s="20">
        <f t="shared" si="10"/>
        <v>1</v>
      </c>
      <c r="F188" s="25">
        <v>1</v>
      </c>
      <c r="G188" s="25"/>
      <c r="H188" s="110"/>
    </row>
    <row r="189" spans="1:8" ht="12.75" customHeight="1">
      <c r="A189" s="23" t="s">
        <v>262</v>
      </c>
      <c r="B189" s="24" t="s">
        <v>14</v>
      </c>
      <c r="C189" s="25" t="s">
        <v>13</v>
      </c>
      <c r="D189" s="26"/>
      <c r="E189" s="20">
        <f t="shared" si="10"/>
        <v>1</v>
      </c>
      <c r="F189" s="27"/>
      <c r="G189" s="27">
        <v>1</v>
      </c>
      <c r="H189" s="63"/>
    </row>
    <row r="190" spans="1:8" ht="12.75" customHeight="1">
      <c r="A190" s="23" t="s">
        <v>261</v>
      </c>
      <c r="B190" s="24" t="s">
        <v>239</v>
      </c>
      <c r="C190" s="25" t="s">
        <v>9</v>
      </c>
      <c r="D190" s="26"/>
      <c r="E190" s="20">
        <f t="shared" si="10"/>
        <v>1</v>
      </c>
      <c r="F190" s="27"/>
      <c r="G190" s="27">
        <v>1</v>
      </c>
      <c r="H190" s="63"/>
    </row>
    <row r="191" spans="1:8" ht="12.75" customHeight="1">
      <c r="A191" s="23" t="s">
        <v>406</v>
      </c>
      <c r="B191" s="24" t="s">
        <v>54</v>
      </c>
      <c r="C191" s="25" t="s">
        <v>53</v>
      </c>
      <c r="D191" s="26"/>
      <c r="E191" s="20">
        <f t="shared" si="10"/>
        <v>3</v>
      </c>
      <c r="F191" s="25">
        <v>2</v>
      </c>
      <c r="G191" s="25">
        <v>1</v>
      </c>
      <c r="H191" s="110"/>
    </row>
    <row r="192" spans="1:8" ht="12.75" customHeight="1">
      <c r="A192" s="23" t="s">
        <v>407</v>
      </c>
      <c r="B192" s="24" t="s">
        <v>26</v>
      </c>
      <c r="C192" s="25" t="s">
        <v>25</v>
      </c>
      <c r="D192" s="26"/>
      <c r="E192" s="20">
        <f t="shared" si="10"/>
        <v>6</v>
      </c>
      <c r="F192" s="25">
        <v>1</v>
      </c>
      <c r="G192" s="27">
        <v>5</v>
      </c>
      <c r="H192" s="110"/>
    </row>
    <row r="193" spans="1:8" ht="12.75" customHeight="1">
      <c r="A193" s="103" t="s">
        <v>408</v>
      </c>
      <c r="B193" s="24" t="s">
        <v>41</v>
      </c>
      <c r="C193" s="25" t="s">
        <v>40</v>
      </c>
      <c r="D193" s="26"/>
      <c r="E193" s="20">
        <f t="shared" si="10"/>
        <v>6</v>
      </c>
      <c r="F193" s="27">
        <v>1</v>
      </c>
      <c r="G193" s="25">
        <v>5</v>
      </c>
      <c r="H193" s="110"/>
    </row>
    <row r="194" spans="1:8" ht="12.75" customHeight="1">
      <c r="A194" s="103">
        <v>741</v>
      </c>
      <c r="B194" s="24" t="s">
        <v>260</v>
      </c>
      <c r="C194" s="25" t="s">
        <v>44</v>
      </c>
      <c r="D194" s="19"/>
      <c r="E194" s="20">
        <f t="shared" si="10"/>
        <v>1</v>
      </c>
      <c r="F194" s="25"/>
      <c r="G194" s="25">
        <v>1</v>
      </c>
      <c r="H194" s="110"/>
    </row>
    <row r="195" spans="1:8" ht="12.75" customHeight="1">
      <c r="A195" s="103">
        <v>742</v>
      </c>
      <c r="B195" s="24" t="s">
        <v>24</v>
      </c>
      <c r="C195" s="25" t="s">
        <v>23</v>
      </c>
      <c r="D195" s="116"/>
      <c r="E195" s="20">
        <f t="shared" si="10"/>
        <v>1</v>
      </c>
      <c r="F195" s="25"/>
      <c r="G195" s="27">
        <v>1</v>
      </c>
      <c r="H195" s="110"/>
    </row>
    <row r="196" spans="1:8" ht="12.75" customHeight="1">
      <c r="A196" s="103" t="s">
        <v>409</v>
      </c>
      <c r="B196" s="24" t="s">
        <v>143</v>
      </c>
      <c r="C196" s="25" t="s">
        <v>142</v>
      </c>
      <c r="D196" s="26"/>
      <c r="E196" s="20">
        <f t="shared" si="10"/>
        <v>3</v>
      </c>
      <c r="F196" s="27">
        <v>3</v>
      </c>
      <c r="G196" s="25"/>
      <c r="H196" s="110"/>
    </row>
    <row r="197" spans="1:8" ht="12.75" customHeight="1">
      <c r="A197" s="103" t="s">
        <v>410</v>
      </c>
      <c r="B197" s="111" t="s">
        <v>37</v>
      </c>
      <c r="C197" s="112" t="s">
        <v>169</v>
      </c>
      <c r="D197" s="26"/>
      <c r="E197" s="20">
        <f t="shared" si="10"/>
        <v>5</v>
      </c>
      <c r="F197" s="27">
        <v>3</v>
      </c>
      <c r="G197" s="25">
        <v>2</v>
      </c>
      <c r="H197" s="110"/>
    </row>
    <row r="198" spans="1:8" ht="12.75" customHeight="1">
      <c r="A198" s="103">
        <v>751</v>
      </c>
      <c r="B198" s="24" t="s">
        <v>259</v>
      </c>
      <c r="C198" s="25" t="s">
        <v>258</v>
      </c>
      <c r="D198" s="26"/>
      <c r="E198" s="20">
        <f t="shared" si="10"/>
        <v>1</v>
      </c>
      <c r="F198" s="27"/>
      <c r="G198" s="25">
        <v>1</v>
      </c>
      <c r="H198" s="110"/>
    </row>
    <row r="199" spans="1:8" ht="12.75" customHeight="1">
      <c r="A199" s="103" t="s">
        <v>411</v>
      </c>
      <c r="B199" s="24" t="s">
        <v>233</v>
      </c>
      <c r="C199" s="25" t="s">
        <v>181</v>
      </c>
      <c r="D199" s="26"/>
      <c r="E199" s="20">
        <f t="shared" si="10"/>
        <v>2</v>
      </c>
      <c r="F199" s="27"/>
      <c r="G199" s="25">
        <v>2</v>
      </c>
      <c r="H199" s="110"/>
    </row>
    <row r="200" spans="1:8" ht="12.75" customHeight="1">
      <c r="A200" s="103">
        <v>754</v>
      </c>
      <c r="B200" s="24" t="s">
        <v>72</v>
      </c>
      <c r="C200" s="25" t="s">
        <v>71</v>
      </c>
      <c r="D200" s="26"/>
      <c r="E200" s="20">
        <f t="shared" si="10"/>
        <v>1</v>
      </c>
      <c r="F200" s="27"/>
      <c r="G200" s="25">
        <v>1</v>
      </c>
      <c r="H200" s="110"/>
    </row>
    <row r="201" spans="1:8" ht="12.75" customHeight="1" thickBot="1">
      <c r="A201" s="65">
        <v>755</v>
      </c>
      <c r="B201" s="37" t="s">
        <v>137</v>
      </c>
      <c r="C201" s="25" t="s">
        <v>83</v>
      </c>
      <c r="D201" s="26"/>
      <c r="E201" s="40">
        <f t="shared" si="10"/>
        <v>1</v>
      </c>
      <c r="F201" s="41"/>
      <c r="G201" s="57">
        <v>1</v>
      </c>
      <c r="H201" s="42"/>
    </row>
    <row r="202" spans="1:8" ht="18.75" customHeight="1" thickBot="1">
      <c r="A202" s="321" t="s">
        <v>136</v>
      </c>
      <c r="B202" s="322"/>
      <c r="C202" s="43"/>
      <c r="D202" s="34"/>
      <c r="E202" s="44">
        <f t="shared" si="10"/>
        <v>36</v>
      </c>
      <c r="F202" s="45">
        <f>SUM(F185:F201)</f>
        <v>11</v>
      </c>
      <c r="G202" s="46">
        <f>SUM(G185:G201)</f>
        <v>25</v>
      </c>
      <c r="H202" s="47">
        <v>0</v>
      </c>
    </row>
    <row r="203" spans="1:8" ht="21.75" customHeight="1" thickBot="1">
      <c r="A203" s="117"/>
      <c r="B203" s="118"/>
      <c r="C203" s="119"/>
      <c r="D203" s="120"/>
      <c r="E203" s="121"/>
      <c r="F203" s="121"/>
      <c r="G203" s="121"/>
      <c r="H203" s="121"/>
    </row>
    <row r="204" spans="1:8" ht="12.75" customHeight="1" thickBot="1">
      <c r="A204" s="122" t="s">
        <v>46</v>
      </c>
      <c r="B204" s="323" t="s">
        <v>257</v>
      </c>
      <c r="C204" s="324"/>
      <c r="D204" s="324"/>
      <c r="E204" s="324"/>
      <c r="F204" s="324"/>
      <c r="G204" s="324"/>
      <c r="H204" s="325"/>
    </row>
    <row r="205" spans="1:8" ht="12.75" customHeight="1">
      <c r="A205" s="16" t="s">
        <v>412</v>
      </c>
      <c r="B205" s="123" t="s">
        <v>255</v>
      </c>
      <c r="C205" s="124" t="s">
        <v>254</v>
      </c>
      <c r="D205" s="17"/>
      <c r="E205" s="20">
        <f>F205+G205</f>
        <v>1</v>
      </c>
      <c r="F205" s="20"/>
      <c r="G205" s="20">
        <v>1</v>
      </c>
      <c r="H205" s="53"/>
    </row>
    <row r="206" spans="1:8" ht="12.75" customHeight="1">
      <c r="A206" s="23" t="s">
        <v>256</v>
      </c>
      <c r="B206" s="125" t="s">
        <v>252</v>
      </c>
      <c r="C206" s="126" t="s">
        <v>149</v>
      </c>
      <c r="D206" s="24"/>
      <c r="E206" s="20">
        <f aca="true" t="shared" si="11" ref="E206:E236">F206+G206</f>
        <v>1</v>
      </c>
      <c r="F206" s="27"/>
      <c r="G206" s="27">
        <v>1</v>
      </c>
      <c r="H206" s="63"/>
    </row>
    <row r="207" spans="1:8" ht="12.75" customHeight="1">
      <c r="A207" s="23" t="s">
        <v>253</v>
      </c>
      <c r="B207" s="125" t="s">
        <v>250</v>
      </c>
      <c r="C207" s="126" t="s">
        <v>149</v>
      </c>
      <c r="D207" s="24"/>
      <c r="E207" s="20">
        <f t="shared" si="11"/>
        <v>1</v>
      </c>
      <c r="F207" s="27"/>
      <c r="G207" s="27">
        <v>1</v>
      </c>
      <c r="H207" s="63"/>
    </row>
    <row r="208" spans="1:8" ht="12.75" customHeight="1">
      <c r="A208" s="23" t="s">
        <v>251</v>
      </c>
      <c r="B208" s="127" t="s">
        <v>160</v>
      </c>
      <c r="C208" s="128" t="s">
        <v>159</v>
      </c>
      <c r="D208" s="26"/>
      <c r="E208" s="20">
        <f t="shared" si="11"/>
        <v>1</v>
      </c>
      <c r="F208" s="25">
        <v>1</v>
      </c>
      <c r="G208" s="24"/>
      <c r="H208" s="110"/>
    </row>
    <row r="209" spans="1:8" ht="12.75" customHeight="1">
      <c r="A209" s="23" t="s">
        <v>249</v>
      </c>
      <c r="B209" s="127" t="s">
        <v>247</v>
      </c>
      <c r="C209" s="128" t="s">
        <v>246</v>
      </c>
      <c r="D209" s="26"/>
      <c r="E209" s="20">
        <f t="shared" si="11"/>
        <v>1</v>
      </c>
      <c r="F209" s="25">
        <v>1</v>
      </c>
      <c r="G209" s="25"/>
      <c r="H209" s="110"/>
    </row>
    <row r="210" spans="1:8" ht="12.75" customHeight="1">
      <c r="A210" s="23" t="s">
        <v>248</v>
      </c>
      <c r="B210" s="125" t="s">
        <v>158</v>
      </c>
      <c r="C210" s="128" t="s">
        <v>157</v>
      </c>
      <c r="D210" s="26"/>
      <c r="E210" s="20">
        <f t="shared" si="11"/>
        <v>1</v>
      </c>
      <c r="F210" s="25">
        <v>1</v>
      </c>
      <c r="G210" s="24"/>
      <c r="H210" s="110"/>
    </row>
    <row r="211" spans="1:8" ht="12.75" customHeight="1">
      <c r="A211" s="23" t="s">
        <v>245</v>
      </c>
      <c r="B211" s="127" t="s">
        <v>243</v>
      </c>
      <c r="C211" s="128" t="s">
        <v>55</v>
      </c>
      <c r="D211" s="26"/>
      <c r="E211" s="20">
        <f t="shared" si="11"/>
        <v>1</v>
      </c>
      <c r="F211" s="25">
        <v>1</v>
      </c>
      <c r="G211" s="24"/>
      <c r="H211" s="110"/>
    </row>
    <row r="212" spans="1:8" ht="12.75" customHeight="1">
      <c r="A212" s="23" t="s">
        <v>244</v>
      </c>
      <c r="B212" s="125" t="s">
        <v>28</v>
      </c>
      <c r="C212" s="128" t="s">
        <v>31</v>
      </c>
      <c r="D212" s="90"/>
      <c r="E212" s="20">
        <f t="shared" si="11"/>
        <v>1</v>
      </c>
      <c r="F212" s="27">
        <v>1</v>
      </c>
      <c r="G212" s="27"/>
      <c r="H212" s="63"/>
    </row>
    <row r="213" spans="1:8" ht="12.75" customHeight="1">
      <c r="A213" s="23" t="s">
        <v>242</v>
      </c>
      <c r="B213" s="125" t="s">
        <v>43</v>
      </c>
      <c r="C213" s="128" t="s">
        <v>42</v>
      </c>
      <c r="D213" s="26"/>
      <c r="E213" s="20">
        <f t="shared" si="11"/>
        <v>1</v>
      </c>
      <c r="F213" s="25">
        <v>1</v>
      </c>
      <c r="G213" s="24"/>
      <c r="H213" s="110"/>
    </row>
    <row r="214" spans="1:8" ht="12.75" customHeight="1">
      <c r="A214" s="23" t="s">
        <v>241</v>
      </c>
      <c r="B214" s="127" t="s">
        <v>14</v>
      </c>
      <c r="C214" s="128" t="s">
        <v>13</v>
      </c>
      <c r="D214" s="26"/>
      <c r="E214" s="20">
        <f t="shared" si="11"/>
        <v>1</v>
      </c>
      <c r="F214" s="27"/>
      <c r="G214" s="27">
        <v>1</v>
      </c>
      <c r="H214" s="63"/>
    </row>
    <row r="215" spans="1:8" ht="12.75" customHeight="1">
      <c r="A215" s="23" t="s">
        <v>240</v>
      </c>
      <c r="B215" s="127" t="s">
        <v>239</v>
      </c>
      <c r="C215" s="128" t="s">
        <v>9</v>
      </c>
      <c r="D215" s="26"/>
      <c r="E215" s="20">
        <f t="shared" si="11"/>
        <v>1</v>
      </c>
      <c r="F215" s="25">
        <v>1</v>
      </c>
      <c r="G215" s="24"/>
      <c r="H215" s="110"/>
    </row>
    <row r="216" spans="1:8" ht="12.75" customHeight="1">
      <c r="A216" s="103" t="s">
        <v>413</v>
      </c>
      <c r="B216" s="127" t="s">
        <v>238</v>
      </c>
      <c r="C216" s="128" t="s">
        <v>11</v>
      </c>
      <c r="D216" s="26"/>
      <c r="E216" s="20">
        <f t="shared" si="11"/>
        <v>2</v>
      </c>
      <c r="F216" s="25">
        <v>2</v>
      </c>
      <c r="G216" s="25"/>
      <c r="H216" s="110"/>
    </row>
    <row r="217" spans="1:8" ht="12.75" customHeight="1">
      <c r="A217" s="103" t="s">
        <v>414</v>
      </c>
      <c r="B217" s="127" t="s">
        <v>54</v>
      </c>
      <c r="C217" s="128" t="s">
        <v>53</v>
      </c>
      <c r="D217" s="26"/>
      <c r="E217" s="20">
        <f t="shared" si="11"/>
        <v>17</v>
      </c>
      <c r="F217" s="25">
        <v>10</v>
      </c>
      <c r="G217" s="25">
        <v>7</v>
      </c>
      <c r="H217" s="110"/>
    </row>
    <row r="218" spans="1:8" ht="12.75" customHeight="1">
      <c r="A218" s="103" t="s">
        <v>415</v>
      </c>
      <c r="B218" s="127" t="s">
        <v>26</v>
      </c>
      <c r="C218" s="128" t="s">
        <v>25</v>
      </c>
      <c r="D218" s="92"/>
      <c r="E218" s="20">
        <f t="shared" si="11"/>
        <v>20</v>
      </c>
      <c r="F218" s="27">
        <v>5</v>
      </c>
      <c r="G218" s="25">
        <v>15</v>
      </c>
      <c r="H218" s="110"/>
    </row>
    <row r="219" spans="1:8" ht="12.75" customHeight="1">
      <c r="A219" s="103" t="s">
        <v>416</v>
      </c>
      <c r="B219" s="125" t="s">
        <v>41</v>
      </c>
      <c r="C219" s="128" t="s">
        <v>40</v>
      </c>
      <c r="D219" s="26"/>
      <c r="E219" s="20">
        <f t="shared" si="11"/>
        <v>25</v>
      </c>
      <c r="F219" s="25">
        <v>11</v>
      </c>
      <c r="G219" s="25">
        <v>14</v>
      </c>
      <c r="H219" s="110"/>
    </row>
    <row r="220" spans="1:8" ht="12.75" customHeight="1">
      <c r="A220" s="64" t="s">
        <v>417</v>
      </c>
      <c r="B220" s="127" t="s">
        <v>47</v>
      </c>
      <c r="C220" s="128" t="s">
        <v>44</v>
      </c>
      <c r="D220" s="26"/>
      <c r="E220" s="20">
        <f t="shared" si="11"/>
        <v>2</v>
      </c>
      <c r="F220" s="25"/>
      <c r="G220" s="25">
        <v>2</v>
      </c>
      <c r="H220" s="110"/>
    </row>
    <row r="221" spans="1:8" ht="12.75" customHeight="1">
      <c r="A221" s="129" t="s">
        <v>418</v>
      </c>
      <c r="B221" s="127" t="s">
        <v>24</v>
      </c>
      <c r="C221" s="128" t="s">
        <v>23</v>
      </c>
      <c r="D221" s="26"/>
      <c r="E221" s="20">
        <f t="shared" si="11"/>
        <v>3</v>
      </c>
      <c r="F221" s="25">
        <v>2</v>
      </c>
      <c r="G221" s="25">
        <v>1</v>
      </c>
      <c r="H221" s="110"/>
    </row>
    <row r="222" spans="1:8" ht="12.75" customHeight="1">
      <c r="A222" s="64">
        <v>836</v>
      </c>
      <c r="B222" s="127" t="s">
        <v>96</v>
      </c>
      <c r="C222" s="128" t="s">
        <v>95</v>
      </c>
      <c r="D222" s="26"/>
      <c r="E222" s="20">
        <f t="shared" si="11"/>
        <v>1</v>
      </c>
      <c r="F222" s="25">
        <v>1</v>
      </c>
      <c r="G222" s="24"/>
      <c r="H222" s="110"/>
    </row>
    <row r="223" spans="1:8" ht="12.75" customHeight="1">
      <c r="A223" s="129">
        <v>837</v>
      </c>
      <c r="B223" s="127" t="s">
        <v>237</v>
      </c>
      <c r="C223" s="128" t="s">
        <v>236</v>
      </c>
      <c r="D223" s="26"/>
      <c r="E223" s="20">
        <f t="shared" si="11"/>
        <v>1</v>
      </c>
      <c r="F223" s="27"/>
      <c r="G223" s="25">
        <v>1</v>
      </c>
      <c r="H223" s="110"/>
    </row>
    <row r="224" spans="1:8" ht="12.75" customHeight="1">
      <c r="A224" s="129" t="s">
        <v>419</v>
      </c>
      <c r="B224" s="127" t="s">
        <v>143</v>
      </c>
      <c r="C224" s="128" t="s">
        <v>142</v>
      </c>
      <c r="D224" s="26"/>
      <c r="E224" s="20">
        <f t="shared" si="11"/>
        <v>10</v>
      </c>
      <c r="F224" s="27">
        <v>10</v>
      </c>
      <c r="G224" s="25"/>
      <c r="H224" s="110"/>
    </row>
    <row r="225" spans="1:8" ht="12.75" customHeight="1">
      <c r="A225" s="64" t="s">
        <v>420</v>
      </c>
      <c r="B225" s="127" t="s">
        <v>235</v>
      </c>
      <c r="C225" s="128" t="s">
        <v>234</v>
      </c>
      <c r="D225" s="26"/>
      <c r="E225" s="20">
        <f t="shared" si="11"/>
        <v>8</v>
      </c>
      <c r="F225" s="25">
        <v>8</v>
      </c>
      <c r="G225" s="25"/>
      <c r="H225" s="110"/>
    </row>
    <row r="226" spans="1:8" ht="12.75" customHeight="1">
      <c r="A226" s="64">
        <v>856</v>
      </c>
      <c r="B226" s="127" t="s">
        <v>39</v>
      </c>
      <c r="C226" s="128" t="s">
        <v>38</v>
      </c>
      <c r="D226" s="26"/>
      <c r="E226" s="20">
        <f t="shared" si="11"/>
        <v>1</v>
      </c>
      <c r="F226" s="25">
        <v>1</v>
      </c>
      <c r="G226" s="25"/>
      <c r="H226" s="110"/>
    </row>
    <row r="227" spans="1:8" ht="12.75" customHeight="1">
      <c r="A227" s="129" t="s">
        <v>421</v>
      </c>
      <c r="B227" s="127" t="s">
        <v>233</v>
      </c>
      <c r="C227" s="128" t="s">
        <v>181</v>
      </c>
      <c r="D227" s="26"/>
      <c r="E227" s="20">
        <f t="shared" si="11"/>
        <v>4</v>
      </c>
      <c r="F227" s="25">
        <v>2</v>
      </c>
      <c r="G227" s="25">
        <v>2</v>
      </c>
      <c r="H227" s="110"/>
    </row>
    <row r="228" spans="1:8" ht="12.75" customHeight="1">
      <c r="A228" s="129">
        <v>861</v>
      </c>
      <c r="B228" s="127" t="s">
        <v>232</v>
      </c>
      <c r="C228" s="128" t="s">
        <v>231</v>
      </c>
      <c r="D228" s="92"/>
      <c r="E228" s="20">
        <f t="shared" si="11"/>
        <v>1</v>
      </c>
      <c r="F228" s="25">
        <v>1</v>
      </c>
      <c r="G228" s="25"/>
      <c r="H228" s="110"/>
    </row>
    <row r="229" spans="1:8" ht="12.75" customHeight="1">
      <c r="A229" s="129" t="s">
        <v>422</v>
      </c>
      <c r="B229" s="127" t="s">
        <v>37</v>
      </c>
      <c r="C229" s="128" t="s">
        <v>169</v>
      </c>
      <c r="D229" s="26"/>
      <c r="E229" s="20">
        <f t="shared" si="11"/>
        <v>25</v>
      </c>
      <c r="F229" s="25">
        <v>7</v>
      </c>
      <c r="G229" s="25">
        <v>18</v>
      </c>
      <c r="H229" s="110"/>
    </row>
    <row r="230" spans="1:8" ht="12.75" customHeight="1">
      <c r="A230" s="129">
        <v>887</v>
      </c>
      <c r="B230" s="127" t="s">
        <v>20</v>
      </c>
      <c r="C230" s="128" t="s">
        <v>19</v>
      </c>
      <c r="D230" s="26"/>
      <c r="E230" s="20">
        <f t="shared" si="11"/>
        <v>1</v>
      </c>
      <c r="F230" s="25">
        <v>1</v>
      </c>
      <c r="G230" s="25"/>
      <c r="H230" s="110"/>
    </row>
    <row r="231" spans="1:8" ht="12.75" customHeight="1">
      <c r="A231" s="129">
        <v>888</v>
      </c>
      <c r="B231" s="127" t="s">
        <v>100</v>
      </c>
      <c r="C231" s="128" t="s">
        <v>99</v>
      </c>
      <c r="D231" s="26"/>
      <c r="E231" s="20">
        <f t="shared" si="11"/>
        <v>1</v>
      </c>
      <c r="F231" s="25">
        <v>1</v>
      </c>
      <c r="G231" s="25"/>
      <c r="H231" s="110"/>
    </row>
    <row r="232" spans="1:8" ht="12.75" customHeight="1">
      <c r="A232" s="64">
        <v>889</v>
      </c>
      <c r="B232" s="127" t="s">
        <v>2</v>
      </c>
      <c r="C232" s="128" t="s">
        <v>1</v>
      </c>
      <c r="D232" s="26"/>
      <c r="E232" s="20">
        <f t="shared" si="11"/>
        <v>1</v>
      </c>
      <c r="F232" s="25">
        <v>1</v>
      </c>
      <c r="G232" s="25"/>
      <c r="H232" s="110"/>
    </row>
    <row r="233" spans="1:8" ht="12.75" customHeight="1">
      <c r="A233" s="103" t="s">
        <v>423</v>
      </c>
      <c r="B233" s="127" t="s">
        <v>86</v>
      </c>
      <c r="C233" s="128" t="s">
        <v>85</v>
      </c>
      <c r="D233" s="26"/>
      <c r="E233" s="20">
        <f t="shared" si="11"/>
        <v>2</v>
      </c>
      <c r="F233" s="25">
        <v>2</v>
      </c>
      <c r="G233" s="25"/>
      <c r="H233" s="110"/>
    </row>
    <row r="234" spans="1:8" ht="12.75" customHeight="1">
      <c r="A234" s="103" t="s">
        <v>424</v>
      </c>
      <c r="B234" s="127" t="s">
        <v>230</v>
      </c>
      <c r="C234" s="130" t="s">
        <v>71</v>
      </c>
      <c r="D234" s="26"/>
      <c r="E234" s="20">
        <f t="shared" si="11"/>
        <v>2</v>
      </c>
      <c r="F234" s="25"/>
      <c r="G234" s="25">
        <v>2</v>
      </c>
      <c r="H234" s="110"/>
    </row>
    <row r="235" spans="1:8" ht="12.75" customHeight="1" thickBot="1">
      <c r="A235" s="65" t="s">
        <v>425</v>
      </c>
      <c r="B235" s="131" t="s">
        <v>137</v>
      </c>
      <c r="C235" s="132" t="s">
        <v>83</v>
      </c>
      <c r="D235" s="56"/>
      <c r="E235" s="40">
        <f t="shared" si="11"/>
        <v>3</v>
      </c>
      <c r="F235" s="57"/>
      <c r="G235" s="57">
        <v>3</v>
      </c>
      <c r="H235" s="42"/>
    </row>
    <row r="236" spans="1:8" ht="13.5" customHeight="1" thickBot="1">
      <c r="A236" s="326" t="s">
        <v>136</v>
      </c>
      <c r="B236" s="327"/>
      <c r="C236" s="119"/>
      <c r="D236" s="34"/>
      <c r="E236" s="44">
        <f t="shared" si="11"/>
        <v>141</v>
      </c>
      <c r="F236" s="133">
        <f>SUM(F205:F235)</f>
        <v>72</v>
      </c>
      <c r="G236" s="134">
        <f>SUM(G205:G235)</f>
        <v>69</v>
      </c>
      <c r="H236" s="135">
        <v>0</v>
      </c>
    </row>
    <row r="237" spans="1:8" ht="12" customHeight="1" thickBot="1">
      <c r="A237" s="328" t="s">
        <v>511</v>
      </c>
      <c r="B237" s="329"/>
      <c r="C237" s="136"/>
      <c r="D237" s="136"/>
      <c r="E237" s="137">
        <f>+E236+E202+E182+E155+E132+E110+E87+E78+E69+E57+E53+E48+E41+E22+E16</f>
        <v>557</v>
      </c>
      <c r="F237" s="138">
        <f>+F236+F202+F182+F155+F132+F110+F87+F78+F69+F57+F53+F48+F41+F22+F16</f>
        <v>288</v>
      </c>
      <c r="G237" s="138">
        <f>+G236+G202+G182+G155+G132+G110+G87+G78+G69+G57+G53+G48+G41+G22+G16</f>
        <v>269</v>
      </c>
      <c r="H237" s="139">
        <f>+H236+H202+H182+H155+H132+H110+H87+H78+H69+H57+H53+H48+H41+H22+H16</f>
        <v>1</v>
      </c>
    </row>
    <row r="238" spans="1:8" ht="12.75" customHeight="1">
      <c r="A238" s="330" t="s">
        <v>229</v>
      </c>
      <c r="B238" s="330"/>
      <c r="C238" s="330"/>
      <c r="D238" s="330"/>
      <c r="E238" s="330"/>
      <c r="F238" s="330"/>
      <c r="G238" s="330"/>
      <c r="H238" s="330"/>
    </row>
    <row r="239" spans="1:8" ht="8.25" customHeight="1">
      <c r="A239" s="2"/>
      <c r="B239" s="2"/>
      <c r="C239" s="2"/>
      <c r="D239" s="2"/>
      <c r="E239" s="2"/>
      <c r="F239" s="2"/>
      <c r="G239" s="2"/>
      <c r="H239" s="2"/>
    </row>
    <row r="240" spans="1:8" ht="12.75" customHeight="1">
      <c r="A240" s="331" t="s">
        <v>228</v>
      </c>
      <c r="B240" s="331"/>
      <c r="C240" s="331"/>
      <c r="D240" s="331"/>
      <c r="E240" s="331"/>
      <c r="F240" s="331"/>
      <c r="G240" s="331"/>
      <c r="H240" s="331"/>
    </row>
    <row r="241" spans="1:8" ht="5.25" customHeight="1">
      <c r="A241" s="271"/>
      <c r="B241" s="271"/>
      <c r="C241" s="271"/>
      <c r="D241" s="271"/>
      <c r="E241" s="271"/>
      <c r="F241" s="271"/>
      <c r="G241" s="271"/>
      <c r="H241" s="271"/>
    </row>
    <row r="242" spans="1:8" ht="12.75" customHeight="1">
      <c r="A242" s="273" t="s">
        <v>227</v>
      </c>
      <c r="B242" s="274" t="s">
        <v>510</v>
      </c>
      <c r="C242" s="275"/>
      <c r="D242" s="275"/>
      <c r="E242" s="275"/>
      <c r="F242" s="275"/>
      <c r="G242" s="275"/>
      <c r="H242" s="275"/>
    </row>
    <row r="243" spans="1:8" ht="12.75" customHeight="1">
      <c r="A243" s="273" t="s">
        <v>226</v>
      </c>
      <c r="B243" s="366" t="s">
        <v>225</v>
      </c>
      <c r="C243" s="366"/>
      <c r="D243" s="366"/>
      <c r="E243" s="366"/>
      <c r="F243" s="366"/>
      <c r="G243" s="366"/>
      <c r="H243" s="366"/>
    </row>
    <row r="244" spans="1:8" ht="12.75" customHeight="1" thickBot="1">
      <c r="A244" s="367" t="s">
        <v>512</v>
      </c>
      <c r="B244" s="367"/>
      <c r="C244" s="367"/>
      <c r="D244" s="367"/>
      <c r="E244" s="367"/>
      <c r="F244" s="367"/>
      <c r="G244" s="367"/>
      <c r="H244" s="367"/>
    </row>
    <row r="245" spans="1:8" ht="12.75" customHeight="1">
      <c r="A245" s="332" t="s">
        <v>224</v>
      </c>
      <c r="B245" s="335" t="s">
        <v>223</v>
      </c>
      <c r="C245" s="335" t="s">
        <v>222</v>
      </c>
      <c r="D245" s="335" t="s">
        <v>221</v>
      </c>
      <c r="E245" s="335" t="s">
        <v>220</v>
      </c>
      <c r="F245" s="335" t="s">
        <v>219</v>
      </c>
      <c r="G245" s="335"/>
      <c r="H245" s="338" t="s">
        <v>218</v>
      </c>
    </row>
    <row r="246" spans="1:8" ht="7.5" customHeight="1">
      <c r="A246" s="333"/>
      <c r="B246" s="336"/>
      <c r="C246" s="336"/>
      <c r="D246" s="336"/>
      <c r="E246" s="336"/>
      <c r="F246" s="336"/>
      <c r="G246" s="336"/>
      <c r="H246" s="339"/>
    </row>
    <row r="247" spans="1:8" ht="12.75" customHeight="1" thickBot="1">
      <c r="A247" s="334"/>
      <c r="B247" s="337"/>
      <c r="C247" s="337"/>
      <c r="D247" s="337"/>
      <c r="E247" s="337"/>
      <c r="F247" s="272" t="s">
        <v>217</v>
      </c>
      <c r="G247" s="272" t="s">
        <v>216</v>
      </c>
      <c r="H247" s="340"/>
    </row>
    <row r="248" spans="1:8" ht="12.75" customHeight="1" thickBot="1">
      <c r="A248" s="140" t="s">
        <v>121</v>
      </c>
      <c r="B248" s="341" t="s">
        <v>215</v>
      </c>
      <c r="C248" s="342"/>
      <c r="D248" s="342"/>
      <c r="E248" s="342"/>
      <c r="F248" s="342"/>
      <c r="G248" s="342"/>
      <c r="H248" s="343"/>
    </row>
    <row r="249" spans="1:8" ht="12.75" customHeight="1">
      <c r="A249" s="141" t="s">
        <v>426</v>
      </c>
      <c r="B249" s="142" t="s">
        <v>118</v>
      </c>
      <c r="C249" s="143" t="s">
        <v>117</v>
      </c>
      <c r="D249" s="144"/>
      <c r="E249" s="145">
        <f>F249+G249</f>
        <v>1</v>
      </c>
      <c r="F249" s="145"/>
      <c r="G249" s="146">
        <v>1</v>
      </c>
      <c r="H249" s="147" t="s">
        <v>213</v>
      </c>
    </row>
    <row r="250" spans="1:8" ht="12.75" customHeight="1">
      <c r="A250" s="148" t="s">
        <v>214</v>
      </c>
      <c r="B250" s="106" t="s">
        <v>16</v>
      </c>
      <c r="C250" s="107" t="s">
        <v>15</v>
      </c>
      <c r="D250" s="149"/>
      <c r="E250" s="145">
        <f>F250+G250</f>
        <v>1</v>
      </c>
      <c r="F250" s="150"/>
      <c r="G250" s="151">
        <v>1</v>
      </c>
      <c r="H250" s="152"/>
    </row>
    <row r="251" spans="1:8" ht="12.75" customHeight="1">
      <c r="A251" s="148" t="s">
        <v>212</v>
      </c>
      <c r="B251" s="153" t="s">
        <v>210</v>
      </c>
      <c r="C251" s="107" t="s">
        <v>209</v>
      </c>
      <c r="D251" s="149" t="s">
        <v>208</v>
      </c>
      <c r="E251" s="145">
        <f>F251+G251</f>
        <v>1</v>
      </c>
      <c r="F251" s="151">
        <v>1</v>
      </c>
      <c r="G251" s="151"/>
      <c r="H251" s="154"/>
    </row>
    <row r="252" spans="1:8" ht="12.75" customHeight="1" thickBot="1">
      <c r="A252" s="155" t="s">
        <v>211</v>
      </c>
      <c r="B252" s="156" t="s">
        <v>2</v>
      </c>
      <c r="C252" s="157" t="s">
        <v>1</v>
      </c>
      <c r="D252" s="158"/>
      <c r="E252" s="159">
        <f>F252+G252</f>
        <v>1</v>
      </c>
      <c r="F252" s="160">
        <v>1</v>
      </c>
      <c r="G252" s="161"/>
      <c r="H252" s="162"/>
    </row>
    <row r="253" spans="1:8" ht="12.75" customHeight="1" thickBot="1">
      <c r="A253" s="344" t="s">
        <v>136</v>
      </c>
      <c r="B253" s="345"/>
      <c r="C253" s="163"/>
      <c r="D253" s="164"/>
      <c r="E253" s="165">
        <f>F253+G253</f>
        <v>4</v>
      </c>
      <c r="F253" s="166">
        <f>SUM(F249:F252)</f>
        <v>2</v>
      </c>
      <c r="G253" s="167">
        <f>SUM(G249:G252)</f>
        <v>2</v>
      </c>
      <c r="H253" s="168">
        <f>+H249+H250+H251</f>
        <v>1</v>
      </c>
    </row>
    <row r="254" spans="1:8" ht="12.75" customHeight="1" thickBot="1">
      <c r="A254" s="169"/>
      <c r="B254" s="170"/>
      <c r="C254" s="171"/>
      <c r="D254" s="164"/>
      <c r="E254" s="172"/>
      <c r="F254" s="172"/>
      <c r="G254" s="172"/>
      <c r="H254" s="172"/>
    </row>
    <row r="255" spans="1:8" ht="12.75" customHeight="1" thickBot="1">
      <c r="A255" s="140" t="s">
        <v>107</v>
      </c>
      <c r="B255" s="341" t="s">
        <v>206</v>
      </c>
      <c r="C255" s="342"/>
      <c r="D255" s="342"/>
      <c r="E255" s="342"/>
      <c r="F255" s="342"/>
      <c r="G255" s="342"/>
      <c r="H255" s="343"/>
    </row>
    <row r="256" spans="1:8" ht="12.75" customHeight="1">
      <c r="A256" s="141" t="s">
        <v>207</v>
      </c>
      <c r="B256" s="142" t="s">
        <v>16</v>
      </c>
      <c r="C256" s="143" t="s">
        <v>15</v>
      </c>
      <c r="D256" s="144"/>
      <c r="E256" s="145">
        <f aca="true" t="shared" si="12" ref="E256:E273">G256+F256</f>
        <v>1</v>
      </c>
      <c r="F256" s="145"/>
      <c r="G256" s="146">
        <v>1</v>
      </c>
      <c r="H256" s="147"/>
    </row>
    <row r="257" spans="1:8" ht="12.75" customHeight="1">
      <c r="A257" s="148" t="s">
        <v>205</v>
      </c>
      <c r="B257" s="106" t="s">
        <v>144</v>
      </c>
      <c r="C257" s="107" t="s">
        <v>11</v>
      </c>
      <c r="D257" s="149"/>
      <c r="E257" s="145">
        <f t="shared" si="12"/>
        <v>1</v>
      </c>
      <c r="F257" s="151"/>
      <c r="G257" s="151">
        <v>1</v>
      </c>
      <c r="H257" s="154"/>
    </row>
    <row r="258" spans="1:8" ht="12.75" customHeight="1">
      <c r="A258" s="148" t="s">
        <v>204</v>
      </c>
      <c r="B258" s="106" t="s">
        <v>54</v>
      </c>
      <c r="C258" s="107" t="s">
        <v>53</v>
      </c>
      <c r="D258" s="149"/>
      <c r="E258" s="145">
        <f t="shared" si="12"/>
        <v>1</v>
      </c>
      <c r="F258" s="151"/>
      <c r="G258" s="151">
        <v>1</v>
      </c>
      <c r="H258" s="154"/>
    </row>
    <row r="259" spans="1:8" ht="12.75" customHeight="1">
      <c r="A259" s="148" t="s">
        <v>203</v>
      </c>
      <c r="B259" s="106" t="s">
        <v>8</v>
      </c>
      <c r="C259" s="107" t="s">
        <v>7</v>
      </c>
      <c r="D259" s="149"/>
      <c r="E259" s="145">
        <f t="shared" si="12"/>
        <v>1</v>
      </c>
      <c r="F259" s="151"/>
      <c r="G259" s="151">
        <v>1</v>
      </c>
      <c r="H259" s="154"/>
    </row>
    <row r="260" spans="1:8" ht="12.75" customHeight="1">
      <c r="A260" s="148" t="s">
        <v>427</v>
      </c>
      <c r="B260" s="106" t="s">
        <v>26</v>
      </c>
      <c r="C260" s="107" t="s">
        <v>25</v>
      </c>
      <c r="D260" s="153"/>
      <c r="E260" s="145">
        <f t="shared" si="12"/>
        <v>2</v>
      </c>
      <c r="F260" s="151"/>
      <c r="G260" s="151">
        <v>2</v>
      </c>
      <c r="H260" s="154"/>
    </row>
    <row r="261" spans="1:8" ht="12.75" customHeight="1">
      <c r="A261" s="148" t="s">
        <v>428</v>
      </c>
      <c r="B261" s="106" t="s">
        <v>41</v>
      </c>
      <c r="C261" s="107" t="s">
        <v>40</v>
      </c>
      <c r="D261" s="149"/>
      <c r="E261" s="145">
        <f t="shared" si="12"/>
        <v>3</v>
      </c>
      <c r="F261" s="151"/>
      <c r="G261" s="151">
        <v>3</v>
      </c>
      <c r="H261" s="154"/>
    </row>
    <row r="262" spans="1:8" ht="12.75" customHeight="1">
      <c r="A262" s="148" t="s">
        <v>429</v>
      </c>
      <c r="B262" s="106" t="s">
        <v>105</v>
      </c>
      <c r="C262" s="107" t="s">
        <v>104</v>
      </c>
      <c r="D262" s="149"/>
      <c r="E262" s="145">
        <f t="shared" si="12"/>
        <v>1</v>
      </c>
      <c r="F262" s="151"/>
      <c r="G262" s="151">
        <v>1</v>
      </c>
      <c r="H262" s="154"/>
    </row>
    <row r="263" spans="1:8" ht="12.75" customHeight="1">
      <c r="A263" s="148" t="s">
        <v>202</v>
      </c>
      <c r="B263" s="106" t="s">
        <v>96</v>
      </c>
      <c r="C263" s="107" t="s">
        <v>95</v>
      </c>
      <c r="D263" s="149"/>
      <c r="E263" s="145">
        <f t="shared" si="12"/>
        <v>1</v>
      </c>
      <c r="F263" s="150"/>
      <c r="G263" s="151">
        <v>1</v>
      </c>
      <c r="H263" s="152"/>
    </row>
    <row r="264" spans="1:8" ht="12.75" customHeight="1">
      <c r="A264" s="173">
        <v>912</v>
      </c>
      <c r="B264" s="153" t="s">
        <v>77</v>
      </c>
      <c r="C264" s="107" t="s">
        <v>76</v>
      </c>
      <c r="D264" s="149"/>
      <c r="E264" s="145">
        <f t="shared" si="12"/>
        <v>1</v>
      </c>
      <c r="F264" s="151"/>
      <c r="G264" s="151">
        <v>1</v>
      </c>
      <c r="H264" s="154"/>
    </row>
    <row r="265" spans="1:8" ht="12.75" customHeight="1">
      <c r="A265" s="148" t="s">
        <v>430</v>
      </c>
      <c r="B265" s="106" t="s">
        <v>200</v>
      </c>
      <c r="C265" s="107" t="s">
        <v>199</v>
      </c>
      <c r="D265" s="149"/>
      <c r="E265" s="145">
        <f t="shared" si="12"/>
        <v>1</v>
      </c>
      <c r="F265" s="151">
        <v>1</v>
      </c>
      <c r="G265" s="151"/>
      <c r="H265" s="154"/>
    </row>
    <row r="266" spans="1:8" ht="12.75" customHeight="1">
      <c r="A266" s="148" t="s">
        <v>201</v>
      </c>
      <c r="B266" s="106" t="s">
        <v>197</v>
      </c>
      <c r="C266" s="107" t="s">
        <v>196</v>
      </c>
      <c r="D266" s="149"/>
      <c r="E266" s="145">
        <f t="shared" si="12"/>
        <v>1</v>
      </c>
      <c r="F266" s="151">
        <v>1</v>
      </c>
      <c r="G266" s="151"/>
      <c r="H266" s="154"/>
    </row>
    <row r="267" spans="1:8" ht="12.75" customHeight="1">
      <c r="A267" s="148" t="s">
        <v>198</v>
      </c>
      <c r="B267" s="106" t="s">
        <v>194</v>
      </c>
      <c r="C267" s="107" t="s">
        <v>193</v>
      </c>
      <c r="D267" s="149"/>
      <c r="E267" s="145">
        <f t="shared" si="12"/>
        <v>1</v>
      </c>
      <c r="F267" s="151">
        <v>1</v>
      </c>
      <c r="G267" s="151"/>
      <c r="H267" s="154"/>
    </row>
    <row r="268" spans="1:8" ht="12.75" customHeight="1">
      <c r="A268" s="148" t="s">
        <v>195</v>
      </c>
      <c r="B268" s="106" t="s">
        <v>192</v>
      </c>
      <c r="C268" s="107" t="s">
        <v>191</v>
      </c>
      <c r="D268" s="149"/>
      <c r="E268" s="145">
        <f t="shared" si="12"/>
        <v>1</v>
      </c>
      <c r="F268" s="151">
        <v>1</v>
      </c>
      <c r="G268" s="151"/>
      <c r="H268" s="174"/>
    </row>
    <row r="269" spans="1:8" ht="12.75" customHeight="1">
      <c r="A269" s="148" t="s">
        <v>431</v>
      </c>
      <c r="B269" s="106" t="s">
        <v>190</v>
      </c>
      <c r="C269" s="107" t="s">
        <v>74</v>
      </c>
      <c r="D269" s="149"/>
      <c r="E269" s="145">
        <f t="shared" si="12"/>
        <v>2</v>
      </c>
      <c r="F269" s="151">
        <v>2</v>
      </c>
      <c r="G269" s="151"/>
      <c r="H269" s="154"/>
    </row>
    <row r="270" spans="1:8" ht="12.75" customHeight="1">
      <c r="A270" s="175">
        <v>919</v>
      </c>
      <c r="B270" s="153" t="s">
        <v>100</v>
      </c>
      <c r="C270" s="107" t="s">
        <v>99</v>
      </c>
      <c r="D270" s="149"/>
      <c r="E270" s="145">
        <f t="shared" si="12"/>
        <v>1</v>
      </c>
      <c r="F270" s="151">
        <v>1</v>
      </c>
      <c r="G270" s="151"/>
      <c r="H270" s="154"/>
    </row>
    <row r="271" spans="1:8" ht="12.75" customHeight="1">
      <c r="A271" s="148" t="s">
        <v>432</v>
      </c>
      <c r="B271" s="106" t="s">
        <v>86</v>
      </c>
      <c r="C271" s="107" t="s">
        <v>85</v>
      </c>
      <c r="D271" s="149"/>
      <c r="E271" s="145">
        <f t="shared" si="12"/>
        <v>1</v>
      </c>
      <c r="F271" s="151">
        <v>1</v>
      </c>
      <c r="G271" s="151"/>
      <c r="H271" s="154"/>
    </row>
    <row r="272" spans="1:8" ht="12.75" customHeight="1" thickBot="1">
      <c r="A272" s="155" t="s">
        <v>189</v>
      </c>
      <c r="B272" s="106" t="s">
        <v>2</v>
      </c>
      <c r="C272" s="157" t="s">
        <v>1</v>
      </c>
      <c r="D272" s="158"/>
      <c r="E272" s="159">
        <f t="shared" si="12"/>
        <v>1</v>
      </c>
      <c r="F272" s="160">
        <v>1</v>
      </c>
      <c r="G272" s="160"/>
      <c r="H272" s="176"/>
    </row>
    <row r="273" spans="1:8" ht="12.75" customHeight="1" thickBot="1">
      <c r="A273" s="346" t="s">
        <v>136</v>
      </c>
      <c r="B273" s="347"/>
      <c r="C273" s="171"/>
      <c r="D273" s="164"/>
      <c r="E273" s="165">
        <f t="shared" si="12"/>
        <v>21</v>
      </c>
      <c r="F273" s="166">
        <f>SUM(F256:F272)</f>
        <v>9</v>
      </c>
      <c r="G273" s="167">
        <f>SUM(G256:G272)</f>
        <v>12</v>
      </c>
      <c r="H273" s="168">
        <f>SUM(H256:H272)</f>
        <v>0</v>
      </c>
    </row>
    <row r="274" spans="1:8" ht="12.75" customHeight="1" thickBot="1">
      <c r="A274" s="169"/>
      <c r="B274" s="169"/>
      <c r="C274" s="171"/>
      <c r="D274" s="164"/>
      <c r="E274" s="177"/>
      <c r="F274" s="177"/>
      <c r="G274" s="177"/>
      <c r="H274" s="177"/>
    </row>
    <row r="275" spans="1:8" ht="12.75" customHeight="1" thickBot="1">
      <c r="A275" s="140" t="s">
        <v>103</v>
      </c>
      <c r="B275" s="341" t="s">
        <v>187</v>
      </c>
      <c r="C275" s="342"/>
      <c r="D275" s="342"/>
      <c r="E275" s="342"/>
      <c r="F275" s="342"/>
      <c r="G275" s="342"/>
      <c r="H275" s="343"/>
    </row>
    <row r="276" spans="1:8" ht="12.75" customHeight="1">
      <c r="A276" s="141" t="s">
        <v>188</v>
      </c>
      <c r="B276" s="142" t="s">
        <v>16</v>
      </c>
      <c r="C276" s="143" t="s">
        <v>15</v>
      </c>
      <c r="D276" s="178"/>
      <c r="E276" s="145">
        <f>F276+G276</f>
        <v>1</v>
      </c>
      <c r="F276" s="146"/>
      <c r="G276" s="146">
        <v>1</v>
      </c>
      <c r="H276" s="179"/>
    </row>
    <row r="277" spans="1:8" ht="12.75" customHeight="1">
      <c r="A277" s="175">
        <v>923</v>
      </c>
      <c r="B277" s="106" t="s">
        <v>186</v>
      </c>
      <c r="C277" s="107" t="s">
        <v>185</v>
      </c>
      <c r="D277" s="149"/>
      <c r="E277" s="145">
        <f aca="true" t="shared" si="13" ref="E277:E284">F277+G277</f>
        <v>1</v>
      </c>
      <c r="F277" s="151">
        <v>1</v>
      </c>
      <c r="G277" s="151"/>
      <c r="H277" s="154"/>
    </row>
    <row r="278" spans="1:8" ht="12.75" customHeight="1">
      <c r="A278" s="175" t="s">
        <v>433</v>
      </c>
      <c r="B278" s="106" t="s">
        <v>184</v>
      </c>
      <c r="C278" s="107" t="s">
        <v>183</v>
      </c>
      <c r="D278" s="149"/>
      <c r="E278" s="145">
        <f t="shared" si="13"/>
        <v>2</v>
      </c>
      <c r="F278" s="151">
        <v>2</v>
      </c>
      <c r="G278" s="151"/>
      <c r="H278" s="154"/>
    </row>
    <row r="279" spans="1:8" ht="12.75" customHeight="1">
      <c r="A279" s="175" t="s">
        <v>434</v>
      </c>
      <c r="B279" s="106" t="s">
        <v>182</v>
      </c>
      <c r="C279" s="107" t="s">
        <v>181</v>
      </c>
      <c r="D279" s="149"/>
      <c r="E279" s="145">
        <f t="shared" si="13"/>
        <v>4</v>
      </c>
      <c r="F279" s="151">
        <v>4</v>
      </c>
      <c r="G279" s="151"/>
      <c r="H279" s="154"/>
    </row>
    <row r="280" spans="1:8" ht="12.75" customHeight="1">
      <c r="A280" s="175">
        <v>930</v>
      </c>
      <c r="B280" s="106" t="s">
        <v>90</v>
      </c>
      <c r="C280" s="107" t="s">
        <v>89</v>
      </c>
      <c r="D280" s="149"/>
      <c r="E280" s="145">
        <f t="shared" si="13"/>
        <v>1</v>
      </c>
      <c r="F280" s="151">
        <v>1</v>
      </c>
      <c r="G280" s="151"/>
      <c r="H280" s="154"/>
    </row>
    <row r="281" spans="1:8" ht="12.75" customHeight="1">
      <c r="A281" s="175" t="s">
        <v>514</v>
      </c>
      <c r="B281" s="106" t="s">
        <v>2</v>
      </c>
      <c r="C281" s="107" t="s">
        <v>1</v>
      </c>
      <c r="D281" s="149"/>
      <c r="E281" s="145">
        <f t="shared" si="13"/>
        <v>4</v>
      </c>
      <c r="F281" s="151">
        <v>4</v>
      </c>
      <c r="G281" s="151"/>
      <c r="H281" s="154"/>
    </row>
    <row r="282" spans="1:8" ht="12.75" customHeight="1">
      <c r="A282" s="175">
        <v>935</v>
      </c>
      <c r="B282" s="106" t="s">
        <v>180</v>
      </c>
      <c r="C282" s="180" t="s">
        <v>179</v>
      </c>
      <c r="D282" s="181"/>
      <c r="E282" s="145">
        <f t="shared" si="13"/>
        <v>1</v>
      </c>
      <c r="F282" s="151">
        <v>1</v>
      </c>
      <c r="G282" s="151"/>
      <c r="H282" s="154"/>
    </row>
    <row r="283" spans="1:8" ht="12.75" customHeight="1" thickBot="1">
      <c r="A283" s="182">
        <v>936</v>
      </c>
      <c r="B283" s="183" t="s">
        <v>86</v>
      </c>
      <c r="C283" s="157" t="s">
        <v>85</v>
      </c>
      <c r="D283" s="158"/>
      <c r="E283" s="159">
        <f t="shared" si="13"/>
        <v>1</v>
      </c>
      <c r="F283" s="160">
        <v>1</v>
      </c>
      <c r="G283" s="160"/>
      <c r="H283" s="176"/>
    </row>
    <row r="284" spans="1:8" ht="12.75" customHeight="1" thickBot="1">
      <c r="A284" s="346" t="s">
        <v>136</v>
      </c>
      <c r="B284" s="348"/>
      <c r="C284" s="171"/>
      <c r="D284" s="164"/>
      <c r="E284" s="165">
        <f t="shared" si="13"/>
        <v>15</v>
      </c>
      <c r="F284" s="166">
        <f>SUM(F276:F283)</f>
        <v>14</v>
      </c>
      <c r="G284" s="167">
        <f>SUM(G276:G283)</f>
        <v>1</v>
      </c>
      <c r="H284" s="168">
        <f>SUM(H276:H283)</f>
        <v>0</v>
      </c>
    </row>
    <row r="285" spans="1:8" ht="12" customHeight="1" thickBot="1">
      <c r="A285" s="184"/>
      <c r="B285" s="184"/>
      <c r="C285" s="184"/>
      <c r="D285" s="184"/>
      <c r="E285" s="185"/>
      <c r="F285" s="185"/>
      <c r="G285" s="185"/>
      <c r="H285" s="185"/>
    </row>
    <row r="286" spans="1:8" ht="12.75" customHeight="1" thickBot="1">
      <c r="A286" s="140" t="s">
        <v>178</v>
      </c>
      <c r="B286" s="341" t="s">
        <v>177</v>
      </c>
      <c r="C286" s="342"/>
      <c r="D286" s="342"/>
      <c r="E286" s="342"/>
      <c r="F286" s="342"/>
      <c r="G286" s="342"/>
      <c r="H286" s="343"/>
    </row>
    <row r="287" spans="1:8" ht="12.75" customHeight="1">
      <c r="A287" s="141" t="s">
        <v>515</v>
      </c>
      <c r="B287" s="142" t="s">
        <v>16</v>
      </c>
      <c r="C287" s="143" t="s">
        <v>15</v>
      </c>
      <c r="D287" s="178"/>
      <c r="E287" s="145">
        <f aca="true" t="shared" si="14" ref="E287:E296">SUM(F287:G287)</f>
        <v>1</v>
      </c>
      <c r="F287" s="146"/>
      <c r="G287" s="146">
        <v>1</v>
      </c>
      <c r="H287" s="179"/>
    </row>
    <row r="288" spans="1:8" ht="12.75" customHeight="1">
      <c r="A288" s="175">
        <v>938</v>
      </c>
      <c r="B288" s="106" t="s">
        <v>160</v>
      </c>
      <c r="C288" s="107" t="s">
        <v>159</v>
      </c>
      <c r="D288" s="149"/>
      <c r="E288" s="145">
        <f t="shared" si="14"/>
        <v>1</v>
      </c>
      <c r="F288" s="151">
        <v>1</v>
      </c>
      <c r="G288" s="151"/>
      <c r="H288" s="154"/>
    </row>
    <row r="289" spans="1:8" ht="12.75" customHeight="1">
      <c r="A289" s="175">
        <v>939</v>
      </c>
      <c r="B289" s="106" t="s">
        <v>176</v>
      </c>
      <c r="C289" s="107" t="s">
        <v>175</v>
      </c>
      <c r="D289" s="149"/>
      <c r="E289" s="145">
        <f t="shared" si="14"/>
        <v>1</v>
      </c>
      <c r="F289" s="151">
        <v>1</v>
      </c>
      <c r="G289" s="151"/>
      <c r="H289" s="154"/>
    </row>
    <row r="290" spans="1:8" ht="12.75" customHeight="1">
      <c r="A290" s="175">
        <v>940</v>
      </c>
      <c r="B290" s="106" t="s">
        <v>172</v>
      </c>
      <c r="C290" s="107" t="s">
        <v>171</v>
      </c>
      <c r="D290" s="149"/>
      <c r="E290" s="145">
        <f t="shared" si="14"/>
        <v>1</v>
      </c>
      <c r="F290" s="151">
        <v>1</v>
      </c>
      <c r="G290" s="151"/>
      <c r="H290" s="154"/>
    </row>
    <row r="291" spans="1:8" ht="12.75" customHeight="1">
      <c r="A291" s="175" t="s">
        <v>516</v>
      </c>
      <c r="B291" s="106" t="s">
        <v>26</v>
      </c>
      <c r="C291" s="107" t="s">
        <v>25</v>
      </c>
      <c r="D291" s="149"/>
      <c r="E291" s="145">
        <f t="shared" si="14"/>
        <v>2</v>
      </c>
      <c r="F291" s="151"/>
      <c r="G291" s="151">
        <v>2</v>
      </c>
      <c r="H291" s="154"/>
    </row>
    <row r="292" spans="1:8" ht="12.75" customHeight="1">
      <c r="A292" s="175" t="s">
        <v>517</v>
      </c>
      <c r="B292" s="106" t="s">
        <v>143</v>
      </c>
      <c r="C292" s="107" t="s">
        <v>142</v>
      </c>
      <c r="D292" s="149"/>
      <c r="E292" s="145">
        <f t="shared" si="14"/>
        <v>2</v>
      </c>
      <c r="F292" s="151"/>
      <c r="G292" s="151">
        <v>2</v>
      </c>
      <c r="H292" s="154"/>
    </row>
    <row r="293" spans="1:8" ht="12.75" customHeight="1">
      <c r="A293" s="175" t="s">
        <v>518</v>
      </c>
      <c r="B293" s="106" t="s">
        <v>39</v>
      </c>
      <c r="C293" s="107" t="s">
        <v>38</v>
      </c>
      <c r="D293" s="149"/>
      <c r="E293" s="145">
        <f t="shared" si="14"/>
        <v>5</v>
      </c>
      <c r="F293" s="151">
        <v>5</v>
      </c>
      <c r="G293" s="151"/>
      <c r="H293" s="154"/>
    </row>
    <row r="294" spans="1:8" ht="12.75" customHeight="1">
      <c r="A294" s="175" t="s">
        <v>519</v>
      </c>
      <c r="B294" s="106" t="s">
        <v>37</v>
      </c>
      <c r="C294" s="107" t="s">
        <v>169</v>
      </c>
      <c r="D294" s="149"/>
      <c r="E294" s="145">
        <f t="shared" si="14"/>
        <v>4</v>
      </c>
      <c r="F294" s="151">
        <v>4</v>
      </c>
      <c r="G294" s="151"/>
      <c r="H294" s="154"/>
    </row>
    <row r="295" spans="1:8" ht="12.75" customHeight="1" thickBot="1">
      <c r="A295" s="175" t="s">
        <v>520</v>
      </c>
      <c r="B295" s="106" t="s">
        <v>86</v>
      </c>
      <c r="C295" s="107" t="s">
        <v>85</v>
      </c>
      <c r="D295" s="149"/>
      <c r="E295" s="145">
        <f t="shared" si="14"/>
        <v>3</v>
      </c>
      <c r="F295" s="151">
        <v>3</v>
      </c>
      <c r="G295" s="151"/>
      <c r="H295" s="154"/>
    </row>
    <row r="296" spans="1:8" ht="12.75" customHeight="1" thickBot="1">
      <c r="A296" s="346" t="s">
        <v>136</v>
      </c>
      <c r="B296" s="348"/>
      <c r="C296" s="171"/>
      <c r="D296" s="164"/>
      <c r="E296" s="165">
        <f t="shared" si="14"/>
        <v>20</v>
      </c>
      <c r="F296" s="166">
        <f>SUM(F287:F295)</f>
        <v>15</v>
      </c>
      <c r="G296" s="167">
        <f>SUM(G287:G295)</f>
        <v>5</v>
      </c>
      <c r="H296" s="168">
        <f>SUM(H287:H295)</f>
        <v>0</v>
      </c>
    </row>
    <row r="297" spans="1:8" ht="12.75" customHeight="1" thickBot="1">
      <c r="A297" s="184"/>
      <c r="B297" s="184"/>
      <c r="C297" s="184"/>
      <c r="D297" s="184"/>
      <c r="E297" s="185"/>
      <c r="F297" s="185"/>
      <c r="G297" s="185"/>
      <c r="H297" s="185"/>
    </row>
    <row r="298" spans="1:8" ht="12.75" customHeight="1" thickBot="1">
      <c r="A298" s="140" t="s">
        <v>82</v>
      </c>
      <c r="B298" s="341" t="s">
        <v>174</v>
      </c>
      <c r="C298" s="342"/>
      <c r="D298" s="342"/>
      <c r="E298" s="342"/>
      <c r="F298" s="342"/>
      <c r="G298" s="342"/>
      <c r="H298" s="343"/>
    </row>
    <row r="299" spans="1:8" ht="12.75" customHeight="1">
      <c r="A299" s="141" t="s">
        <v>435</v>
      </c>
      <c r="B299" s="142" t="s">
        <v>16</v>
      </c>
      <c r="C299" s="143" t="s">
        <v>15</v>
      </c>
      <c r="D299" s="178"/>
      <c r="E299" s="145">
        <f>F299+G299</f>
        <v>1</v>
      </c>
      <c r="F299" s="146"/>
      <c r="G299" s="146">
        <v>1</v>
      </c>
      <c r="H299" s="179"/>
    </row>
    <row r="300" spans="1:8" ht="12.75" customHeight="1">
      <c r="A300" s="175" t="s">
        <v>436</v>
      </c>
      <c r="B300" s="106" t="s">
        <v>152</v>
      </c>
      <c r="C300" s="107" t="s">
        <v>151</v>
      </c>
      <c r="D300" s="149"/>
      <c r="E300" s="145">
        <f>F300+G300</f>
        <v>2</v>
      </c>
      <c r="F300" s="151">
        <v>2</v>
      </c>
      <c r="G300" s="151"/>
      <c r="H300" s="154"/>
    </row>
    <row r="301" spans="1:8" ht="12.75" customHeight="1">
      <c r="A301" s="175">
        <v>960</v>
      </c>
      <c r="B301" s="106" t="s">
        <v>26</v>
      </c>
      <c r="C301" s="180" t="s">
        <v>25</v>
      </c>
      <c r="D301" s="181"/>
      <c r="E301" s="145">
        <f>F301+G301</f>
        <v>1</v>
      </c>
      <c r="F301" s="283">
        <v>1</v>
      </c>
      <c r="G301" s="151"/>
      <c r="H301" s="154"/>
    </row>
    <row r="302" spans="1:8" ht="12.75" customHeight="1" thickBot="1">
      <c r="A302" s="182" t="s">
        <v>437</v>
      </c>
      <c r="B302" s="183" t="s">
        <v>37</v>
      </c>
      <c r="C302" s="157" t="s">
        <v>169</v>
      </c>
      <c r="D302" s="158"/>
      <c r="E302" s="159">
        <f>F302+G302</f>
        <v>2</v>
      </c>
      <c r="F302" s="160">
        <v>2</v>
      </c>
      <c r="G302" s="160"/>
      <c r="H302" s="176"/>
    </row>
    <row r="303" spans="1:8" ht="12.75" customHeight="1" thickBot="1">
      <c r="A303" s="346" t="s">
        <v>136</v>
      </c>
      <c r="B303" s="348"/>
      <c r="C303" s="171"/>
      <c r="D303" s="164"/>
      <c r="E303" s="165">
        <f>F303+G303</f>
        <v>6</v>
      </c>
      <c r="F303" s="166">
        <f>SUM(F299:F302)</f>
        <v>5</v>
      </c>
      <c r="G303" s="167">
        <f>SUM(G299:G302)</f>
        <v>1</v>
      </c>
      <c r="H303" s="168">
        <f>SUM(H299:H302)</f>
        <v>0</v>
      </c>
    </row>
    <row r="304" spans="1:8" ht="12.75" customHeight="1" thickBot="1">
      <c r="A304" s="184"/>
      <c r="B304" s="184"/>
      <c r="C304" s="184"/>
      <c r="D304" s="184"/>
      <c r="E304" s="185"/>
      <c r="F304" s="185"/>
      <c r="G304" s="185"/>
      <c r="H304" s="185"/>
    </row>
    <row r="305" spans="1:8" ht="12.75" customHeight="1" thickBot="1">
      <c r="A305" s="140" t="s">
        <v>70</v>
      </c>
      <c r="B305" s="341" t="s">
        <v>173</v>
      </c>
      <c r="C305" s="342"/>
      <c r="D305" s="342"/>
      <c r="E305" s="342"/>
      <c r="F305" s="342"/>
      <c r="G305" s="342"/>
      <c r="H305" s="343"/>
    </row>
    <row r="306" spans="1:8" ht="12.75" customHeight="1">
      <c r="A306" s="141" t="s">
        <v>438</v>
      </c>
      <c r="B306" s="142" t="s">
        <v>16</v>
      </c>
      <c r="C306" s="143" t="s">
        <v>15</v>
      </c>
      <c r="D306" s="178"/>
      <c r="E306" s="145">
        <f>F306+G306</f>
        <v>1</v>
      </c>
      <c r="F306" s="146"/>
      <c r="G306" s="146">
        <v>1</v>
      </c>
      <c r="H306" s="179"/>
    </row>
    <row r="307" spans="1:8" ht="12.75" customHeight="1">
      <c r="A307" s="175">
        <v>964</v>
      </c>
      <c r="B307" s="106" t="s">
        <v>152</v>
      </c>
      <c r="C307" s="107" t="s">
        <v>151</v>
      </c>
      <c r="D307" s="149"/>
      <c r="E307" s="145">
        <f aca="true" t="shared" si="15" ref="E307:E315">F307+G307</f>
        <v>1</v>
      </c>
      <c r="F307" s="151">
        <v>1</v>
      </c>
      <c r="G307" s="151"/>
      <c r="H307" s="154"/>
    </row>
    <row r="308" spans="1:8" ht="12.75" customHeight="1">
      <c r="A308" s="175">
        <v>965</v>
      </c>
      <c r="B308" s="106" t="s">
        <v>172</v>
      </c>
      <c r="C308" s="107" t="s">
        <v>171</v>
      </c>
      <c r="D308" s="149"/>
      <c r="E308" s="145">
        <f t="shared" si="15"/>
        <v>1</v>
      </c>
      <c r="F308" s="151">
        <v>1</v>
      </c>
      <c r="G308" s="151"/>
      <c r="H308" s="154"/>
    </row>
    <row r="309" spans="1:8" ht="12.75" customHeight="1">
      <c r="A309" s="175">
        <v>966</v>
      </c>
      <c r="B309" s="106" t="s">
        <v>28</v>
      </c>
      <c r="C309" s="107" t="s">
        <v>31</v>
      </c>
      <c r="D309" s="149"/>
      <c r="E309" s="145">
        <f t="shared" si="15"/>
        <v>1</v>
      </c>
      <c r="F309" s="151">
        <v>1</v>
      </c>
      <c r="G309" s="151"/>
      <c r="H309" s="154"/>
    </row>
    <row r="310" spans="1:8" ht="12.75" customHeight="1">
      <c r="A310" s="276" t="s">
        <v>439</v>
      </c>
      <c r="B310" s="277" t="s">
        <v>26</v>
      </c>
      <c r="C310" s="278" t="s">
        <v>25</v>
      </c>
      <c r="D310" s="279"/>
      <c r="E310" s="280">
        <f t="shared" si="15"/>
        <v>3</v>
      </c>
      <c r="F310" s="281"/>
      <c r="G310" s="281">
        <v>3</v>
      </c>
      <c r="H310" s="282"/>
    </row>
    <row r="311" spans="1:8" ht="12.75" customHeight="1">
      <c r="A311" s="175" t="s">
        <v>440</v>
      </c>
      <c r="B311" s="106" t="s">
        <v>37</v>
      </c>
      <c r="C311" s="107" t="s">
        <v>169</v>
      </c>
      <c r="D311" s="149"/>
      <c r="E311" s="145">
        <f t="shared" si="15"/>
        <v>2</v>
      </c>
      <c r="F311" s="151">
        <v>2</v>
      </c>
      <c r="G311" s="151"/>
      <c r="H311" s="154"/>
    </row>
    <row r="312" spans="1:8" ht="12.75" customHeight="1">
      <c r="A312" s="175">
        <v>972</v>
      </c>
      <c r="B312" s="106" t="s">
        <v>2</v>
      </c>
      <c r="C312" s="107" t="s">
        <v>1</v>
      </c>
      <c r="D312" s="149"/>
      <c r="E312" s="145">
        <f t="shared" si="15"/>
        <v>1</v>
      </c>
      <c r="F312" s="151">
        <v>1</v>
      </c>
      <c r="G312" s="151"/>
      <c r="H312" s="154"/>
    </row>
    <row r="313" spans="1:8" ht="12.75" customHeight="1">
      <c r="A313" s="175">
        <v>973</v>
      </c>
      <c r="B313" s="106" t="s">
        <v>86</v>
      </c>
      <c r="C313" s="107" t="s">
        <v>85</v>
      </c>
      <c r="D313" s="149"/>
      <c r="E313" s="145">
        <f t="shared" si="15"/>
        <v>1</v>
      </c>
      <c r="F313" s="151">
        <v>1</v>
      </c>
      <c r="G313" s="151"/>
      <c r="H313" s="154"/>
    </row>
    <row r="314" spans="1:8" ht="12.75" customHeight="1" thickBot="1">
      <c r="A314" s="186" t="s">
        <v>441</v>
      </c>
      <c r="B314" s="187" t="s">
        <v>137</v>
      </c>
      <c r="C314" s="157" t="s">
        <v>83</v>
      </c>
      <c r="D314" s="158"/>
      <c r="E314" s="159">
        <f t="shared" si="15"/>
        <v>2</v>
      </c>
      <c r="F314" s="160"/>
      <c r="G314" s="160">
        <v>2</v>
      </c>
      <c r="H314" s="176"/>
    </row>
    <row r="315" spans="1:8" ht="12.75" customHeight="1" thickBot="1">
      <c r="A315" s="346" t="s">
        <v>136</v>
      </c>
      <c r="B315" s="348"/>
      <c r="C315" s="171"/>
      <c r="D315" s="164"/>
      <c r="E315" s="165">
        <f t="shared" si="15"/>
        <v>13</v>
      </c>
      <c r="F315" s="166">
        <f>SUM(F306:F314)</f>
        <v>7</v>
      </c>
      <c r="G315" s="167">
        <f>SUM(G306:G314)</f>
        <v>6</v>
      </c>
      <c r="H315" s="168">
        <f>SUM(H306:H314)</f>
        <v>0</v>
      </c>
    </row>
    <row r="316" spans="1:8" ht="12.75" customHeight="1" thickBot="1">
      <c r="A316" s="284"/>
      <c r="B316" s="290"/>
      <c r="C316" s="171"/>
      <c r="D316" s="164"/>
      <c r="E316" s="291"/>
      <c r="F316" s="292"/>
      <c r="G316" s="292"/>
      <c r="H316" s="293"/>
    </row>
    <row r="317" spans="1:8" ht="12.75" customHeight="1" thickBot="1">
      <c r="A317" s="188" t="s">
        <v>66</v>
      </c>
      <c r="B317" s="349" t="s">
        <v>170</v>
      </c>
      <c r="C317" s="342"/>
      <c r="D317" s="342"/>
      <c r="E317" s="342"/>
      <c r="F317" s="342"/>
      <c r="G317" s="342"/>
      <c r="H317" s="343"/>
    </row>
    <row r="318" spans="1:8" ht="12.75" customHeight="1">
      <c r="A318" s="141" t="s">
        <v>442</v>
      </c>
      <c r="B318" s="142" t="s">
        <v>16</v>
      </c>
      <c r="C318" s="143" t="s">
        <v>15</v>
      </c>
      <c r="D318" s="178"/>
      <c r="E318" s="145">
        <f>SUM(F318:G318)</f>
        <v>1</v>
      </c>
      <c r="F318" s="146"/>
      <c r="G318" s="146">
        <v>1</v>
      </c>
      <c r="H318" s="179"/>
    </row>
    <row r="319" spans="1:8" ht="12.75" customHeight="1">
      <c r="A319" s="175">
        <v>977</v>
      </c>
      <c r="B319" s="106" t="s">
        <v>152</v>
      </c>
      <c r="C319" s="107" t="s">
        <v>151</v>
      </c>
      <c r="D319" s="149"/>
      <c r="E319" s="145">
        <f>SUM(F319:G319)</f>
        <v>1</v>
      </c>
      <c r="F319" s="151">
        <v>1</v>
      </c>
      <c r="G319" s="151"/>
      <c r="H319" s="154"/>
    </row>
    <row r="320" spans="1:8" ht="12.75" customHeight="1">
      <c r="A320" s="175" t="s">
        <v>443</v>
      </c>
      <c r="B320" s="106" t="s">
        <v>26</v>
      </c>
      <c r="C320" s="180" t="s">
        <v>25</v>
      </c>
      <c r="D320" s="181"/>
      <c r="E320" s="145">
        <f>SUM(F320:G320)</f>
        <v>3</v>
      </c>
      <c r="F320" s="151">
        <v>2</v>
      </c>
      <c r="G320" s="151">
        <v>1</v>
      </c>
      <c r="H320" s="154"/>
    </row>
    <row r="321" spans="1:8" ht="12.75" customHeight="1">
      <c r="A321" s="175" t="s">
        <v>444</v>
      </c>
      <c r="B321" s="289" t="s">
        <v>37</v>
      </c>
      <c r="C321" s="107" t="s">
        <v>169</v>
      </c>
      <c r="D321" s="149"/>
      <c r="E321" s="150">
        <f>SUM(F321:G321)</f>
        <v>2</v>
      </c>
      <c r="F321" s="151">
        <v>2</v>
      </c>
      <c r="G321" s="151"/>
      <c r="H321" s="154"/>
    </row>
    <row r="322" spans="1:8" ht="12.75" customHeight="1" thickBot="1">
      <c r="A322" s="350" t="s">
        <v>136</v>
      </c>
      <c r="B322" s="351"/>
      <c r="C322" s="171"/>
      <c r="D322" s="164"/>
      <c r="E322" s="285">
        <f>SUM(F322:G322)</f>
        <v>7</v>
      </c>
      <c r="F322" s="286">
        <f>SUM(F318:F321)</f>
        <v>5</v>
      </c>
      <c r="G322" s="287">
        <f>SUM(G318:G321)</f>
        <v>2</v>
      </c>
      <c r="H322" s="288">
        <f>SUM(H318:H321)</f>
        <v>0</v>
      </c>
    </row>
    <row r="323" spans="1:8" ht="12.75" customHeight="1" thickBot="1">
      <c r="A323" s="188" t="s">
        <v>66</v>
      </c>
      <c r="B323" s="342" t="s">
        <v>168</v>
      </c>
      <c r="C323" s="342"/>
      <c r="D323" s="342"/>
      <c r="E323" s="342"/>
      <c r="F323" s="342"/>
      <c r="G323" s="342"/>
      <c r="H323" s="343"/>
    </row>
    <row r="324" spans="1:8" ht="12.75" customHeight="1">
      <c r="A324" s="141" t="s">
        <v>445</v>
      </c>
      <c r="B324" s="142" t="s">
        <v>16</v>
      </c>
      <c r="C324" s="143" t="s">
        <v>15</v>
      </c>
      <c r="D324" s="178"/>
      <c r="E324" s="146">
        <f>G324+F324</f>
        <v>1</v>
      </c>
      <c r="F324" s="146"/>
      <c r="G324" s="146">
        <v>1</v>
      </c>
      <c r="H324" s="179"/>
    </row>
    <row r="325" spans="1:8" ht="12.75" customHeight="1">
      <c r="A325" s="148" t="s">
        <v>446</v>
      </c>
      <c r="B325" s="106" t="s">
        <v>167</v>
      </c>
      <c r="C325" s="107" t="s">
        <v>166</v>
      </c>
      <c r="D325" s="149"/>
      <c r="E325" s="146">
        <f aca="true" t="shared" si="16" ref="E325:E331">G325+F325</f>
        <v>3</v>
      </c>
      <c r="F325" s="151">
        <v>3</v>
      </c>
      <c r="G325" s="151"/>
      <c r="H325" s="154"/>
    </row>
    <row r="326" spans="1:8" ht="12.75" customHeight="1">
      <c r="A326" s="175">
        <v>988</v>
      </c>
      <c r="B326" s="106" t="s">
        <v>152</v>
      </c>
      <c r="C326" s="107" t="s">
        <v>151</v>
      </c>
      <c r="D326" s="149"/>
      <c r="E326" s="146">
        <f t="shared" si="16"/>
        <v>1</v>
      </c>
      <c r="F326" s="151">
        <v>1</v>
      </c>
      <c r="G326" s="151"/>
      <c r="H326" s="154"/>
    </row>
    <row r="327" spans="1:8" ht="12.75" customHeight="1">
      <c r="A327" s="175" t="s">
        <v>447</v>
      </c>
      <c r="B327" s="106" t="s">
        <v>165</v>
      </c>
      <c r="C327" s="107" t="s">
        <v>164</v>
      </c>
      <c r="D327" s="149"/>
      <c r="E327" s="146">
        <f t="shared" si="16"/>
        <v>3</v>
      </c>
      <c r="F327" s="151">
        <v>3</v>
      </c>
      <c r="G327" s="151"/>
      <c r="H327" s="154"/>
    </row>
    <row r="328" spans="1:8" ht="12.75" customHeight="1">
      <c r="A328" s="175" t="s">
        <v>448</v>
      </c>
      <c r="B328" s="106" t="s">
        <v>54</v>
      </c>
      <c r="C328" s="107" t="s">
        <v>53</v>
      </c>
      <c r="D328" s="149"/>
      <c r="E328" s="146">
        <f t="shared" si="16"/>
        <v>5</v>
      </c>
      <c r="F328" s="151">
        <v>2</v>
      </c>
      <c r="G328" s="151">
        <v>3</v>
      </c>
      <c r="H328" s="154"/>
    </row>
    <row r="329" spans="1:8" ht="12.75" customHeight="1">
      <c r="A329" s="175" t="s">
        <v>449</v>
      </c>
      <c r="B329" s="106" t="s">
        <v>26</v>
      </c>
      <c r="C329" s="180" t="s">
        <v>25</v>
      </c>
      <c r="D329" s="187"/>
      <c r="E329" s="146">
        <f t="shared" si="16"/>
        <v>2</v>
      </c>
      <c r="F329" s="151">
        <v>2</v>
      </c>
      <c r="G329" s="151"/>
      <c r="H329" s="154"/>
    </row>
    <row r="330" spans="1:8" ht="12.75" customHeight="1" thickBot="1">
      <c r="A330" s="182">
        <v>999</v>
      </c>
      <c r="B330" s="183" t="s">
        <v>2</v>
      </c>
      <c r="C330" s="157" t="s">
        <v>1</v>
      </c>
      <c r="D330" s="158"/>
      <c r="E330" s="189">
        <f t="shared" si="16"/>
        <v>1</v>
      </c>
      <c r="F330" s="160">
        <v>1</v>
      </c>
      <c r="G330" s="160"/>
      <c r="H330" s="176"/>
    </row>
    <row r="331" spans="1:8" ht="12.75" customHeight="1" thickBot="1">
      <c r="A331" s="346" t="s">
        <v>136</v>
      </c>
      <c r="B331" s="348"/>
      <c r="C331" s="171"/>
      <c r="D331" s="164"/>
      <c r="E331" s="190">
        <f t="shared" si="16"/>
        <v>16</v>
      </c>
      <c r="F331" s="166">
        <f>SUM(F324:F330)</f>
        <v>12</v>
      </c>
      <c r="G331" s="167">
        <f>SUM(G324:G330)</f>
        <v>4</v>
      </c>
      <c r="H331" s="168">
        <f>SUM(H324:H330)</f>
        <v>0</v>
      </c>
    </row>
    <row r="332" spans="1:8" ht="12.75" customHeight="1" thickBot="1">
      <c r="A332" s="169"/>
      <c r="B332" s="170"/>
      <c r="C332" s="171"/>
      <c r="D332" s="164"/>
      <c r="E332" s="172"/>
      <c r="F332" s="172"/>
      <c r="G332" s="172"/>
      <c r="H332" s="172"/>
    </row>
    <row r="333" spans="1:8" ht="12.75" customHeight="1" thickBot="1">
      <c r="A333" s="188" t="s">
        <v>163</v>
      </c>
      <c r="B333" s="342" t="s">
        <v>162</v>
      </c>
      <c r="C333" s="342"/>
      <c r="D333" s="342"/>
      <c r="E333" s="342"/>
      <c r="F333" s="342"/>
      <c r="G333" s="342"/>
      <c r="H333" s="343"/>
    </row>
    <row r="334" spans="1:8" ht="12.75" customHeight="1">
      <c r="A334" s="191">
        <v>1000</v>
      </c>
      <c r="B334" s="142" t="s">
        <v>16</v>
      </c>
      <c r="C334" s="143" t="s">
        <v>15</v>
      </c>
      <c r="D334" s="144"/>
      <c r="E334" s="145">
        <f>F334+G334</f>
        <v>1</v>
      </c>
      <c r="F334" s="145"/>
      <c r="G334" s="146">
        <v>1</v>
      </c>
      <c r="H334" s="179"/>
    </row>
    <row r="335" spans="1:8" ht="12.75" customHeight="1">
      <c r="A335" s="175" t="s">
        <v>450</v>
      </c>
      <c r="B335" s="106" t="s">
        <v>47</v>
      </c>
      <c r="C335" s="107" t="s">
        <v>44</v>
      </c>
      <c r="D335" s="149"/>
      <c r="E335" s="145">
        <f>F335+G335</f>
        <v>3</v>
      </c>
      <c r="F335" s="151">
        <v>3</v>
      </c>
      <c r="G335" s="151"/>
      <c r="H335" s="154"/>
    </row>
    <row r="336" spans="1:8" ht="12.75" customHeight="1" thickBot="1">
      <c r="A336" s="182" t="s">
        <v>451</v>
      </c>
      <c r="B336" s="156" t="s">
        <v>143</v>
      </c>
      <c r="C336" s="157" t="s">
        <v>142</v>
      </c>
      <c r="D336" s="158"/>
      <c r="E336" s="159">
        <f>F336+G336</f>
        <v>3</v>
      </c>
      <c r="F336" s="160">
        <v>3</v>
      </c>
      <c r="G336" s="160"/>
      <c r="H336" s="176"/>
    </row>
    <row r="337" spans="1:8" ht="18" customHeight="1" thickBot="1">
      <c r="A337" s="346" t="s">
        <v>136</v>
      </c>
      <c r="B337" s="348"/>
      <c r="C337" s="171"/>
      <c r="D337" s="164"/>
      <c r="E337" s="165">
        <f>F337+G337</f>
        <v>7</v>
      </c>
      <c r="F337" s="166">
        <f>SUM(F334:F336)</f>
        <v>6</v>
      </c>
      <c r="G337" s="167">
        <f>SUM(G334:G336)</f>
        <v>1</v>
      </c>
      <c r="H337" s="168">
        <f>SUM(H334:H336)</f>
        <v>0</v>
      </c>
    </row>
    <row r="338" spans="1:8" ht="21" customHeight="1" thickBot="1">
      <c r="A338" s="169"/>
      <c r="B338" s="170"/>
      <c r="C338" s="171"/>
      <c r="D338" s="164"/>
      <c r="E338" s="177"/>
      <c r="F338" s="177"/>
      <c r="G338" s="177"/>
      <c r="H338" s="177"/>
    </row>
    <row r="339" spans="1:8" ht="12.75" customHeight="1" thickBot="1">
      <c r="A339" s="188" t="s">
        <v>58</v>
      </c>
      <c r="B339" s="342" t="s">
        <v>161</v>
      </c>
      <c r="C339" s="342"/>
      <c r="D339" s="342"/>
      <c r="E339" s="342"/>
      <c r="F339" s="342"/>
      <c r="G339" s="342"/>
      <c r="H339" s="343"/>
    </row>
    <row r="340" spans="1:8" ht="12.75" customHeight="1">
      <c r="A340" s="191">
        <v>1007</v>
      </c>
      <c r="B340" s="142" t="s">
        <v>16</v>
      </c>
      <c r="C340" s="143" t="s">
        <v>15</v>
      </c>
      <c r="D340" s="144"/>
      <c r="E340" s="145">
        <f aca="true" t="shared" si="17" ref="E340:E347">F340+G340</f>
        <v>1</v>
      </c>
      <c r="F340" s="145"/>
      <c r="G340" s="146">
        <v>1</v>
      </c>
      <c r="H340" s="179"/>
    </row>
    <row r="341" spans="1:8" ht="12.75" customHeight="1">
      <c r="A341" s="175" t="s">
        <v>452</v>
      </c>
      <c r="B341" s="106" t="s">
        <v>160</v>
      </c>
      <c r="C341" s="107" t="s">
        <v>159</v>
      </c>
      <c r="D341" s="149"/>
      <c r="E341" s="145">
        <f t="shared" si="17"/>
        <v>13</v>
      </c>
      <c r="F341" s="151">
        <v>13</v>
      </c>
      <c r="G341" s="151"/>
      <c r="H341" s="154"/>
    </row>
    <row r="342" spans="1:8" ht="12.75" customHeight="1">
      <c r="A342" s="175" t="s">
        <v>453</v>
      </c>
      <c r="B342" s="106" t="s">
        <v>158</v>
      </c>
      <c r="C342" s="107" t="s">
        <v>157</v>
      </c>
      <c r="D342" s="149"/>
      <c r="E342" s="145">
        <f t="shared" si="17"/>
        <v>7</v>
      </c>
      <c r="F342" s="151">
        <v>7</v>
      </c>
      <c r="G342" s="151"/>
      <c r="H342" s="154"/>
    </row>
    <row r="343" spans="1:8" ht="12.75" customHeight="1">
      <c r="A343" s="175" t="s">
        <v>454</v>
      </c>
      <c r="B343" s="106" t="s">
        <v>41</v>
      </c>
      <c r="C343" s="107" t="s">
        <v>40</v>
      </c>
      <c r="D343" s="149"/>
      <c r="E343" s="145">
        <f t="shared" si="17"/>
        <v>5</v>
      </c>
      <c r="F343" s="151">
        <v>1</v>
      </c>
      <c r="G343" s="151">
        <v>4</v>
      </c>
      <c r="H343" s="154"/>
    </row>
    <row r="344" spans="1:8" ht="12.75" customHeight="1">
      <c r="A344" s="175" t="s">
        <v>455</v>
      </c>
      <c r="B344" s="106" t="s">
        <v>143</v>
      </c>
      <c r="C344" s="107" t="s">
        <v>142</v>
      </c>
      <c r="D344" s="149"/>
      <c r="E344" s="145">
        <f t="shared" si="17"/>
        <v>20</v>
      </c>
      <c r="F344" s="151">
        <v>16</v>
      </c>
      <c r="G344" s="151">
        <v>4</v>
      </c>
      <c r="H344" s="154"/>
    </row>
    <row r="345" spans="1:8" ht="12.75" customHeight="1">
      <c r="A345" s="175" t="s">
        <v>456</v>
      </c>
      <c r="B345" s="106" t="s">
        <v>155</v>
      </c>
      <c r="C345" s="107" t="s">
        <v>154</v>
      </c>
      <c r="D345" s="149"/>
      <c r="E345" s="145">
        <f t="shared" si="17"/>
        <v>4</v>
      </c>
      <c r="F345" s="151">
        <v>4</v>
      </c>
      <c r="G345" s="151"/>
      <c r="H345" s="154"/>
    </row>
    <row r="346" spans="1:8" ht="12.75" customHeight="1" thickBot="1">
      <c r="A346" s="155" t="s">
        <v>457</v>
      </c>
      <c r="B346" s="156" t="s">
        <v>2</v>
      </c>
      <c r="C346" s="157" t="s">
        <v>1</v>
      </c>
      <c r="D346" s="158"/>
      <c r="E346" s="159">
        <f t="shared" si="17"/>
        <v>1</v>
      </c>
      <c r="F346" s="160">
        <v>1</v>
      </c>
      <c r="G346" s="161"/>
      <c r="H346" s="162"/>
    </row>
    <row r="347" spans="1:8" ht="19.5" customHeight="1" thickBot="1">
      <c r="A347" s="346" t="s">
        <v>136</v>
      </c>
      <c r="B347" s="348"/>
      <c r="C347" s="171"/>
      <c r="D347" s="164"/>
      <c r="E347" s="165">
        <f t="shared" si="17"/>
        <v>51</v>
      </c>
      <c r="F347" s="166">
        <f>SUM(F340:F346)</f>
        <v>42</v>
      </c>
      <c r="G347" s="167">
        <f>SUM(G340:G346)</f>
        <v>9</v>
      </c>
      <c r="H347" s="168">
        <f>SUM(H340:H346)</f>
        <v>0</v>
      </c>
    </row>
    <row r="348" spans="1:8" ht="23.25" customHeight="1" thickBot="1">
      <c r="A348" s="169"/>
      <c r="B348" s="170"/>
      <c r="C348" s="171"/>
      <c r="D348" s="164"/>
      <c r="E348" s="261"/>
      <c r="F348" s="177"/>
      <c r="G348" s="177"/>
      <c r="H348" s="177"/>
    </row>
    <row r="349" spans="1:8" ht="12.75" customHeight="1" thickBot="1">
      <c r="A349" s="188" t="s">
        <v>52</v>
      </c>
      <c r="B349" s="342" t="s">
        <v>156</v>
      </c>
      <c r="C349" s="342"/>
      <c r="D349" s="342"/>
      <c r="E349" s="342"/>
      <c r="F349" s="342"/>
      <c r="G349" s="342"/>
      <c r="H349" s="343"/>
    </row>
    <row r="350" spans="1:8" ht="12.75" customHeight="1">
      <c r="A350" s="191">
        <v>1058</v>
      </c>
      <c r="B350" s="142" t="s">
        <v>152</v>
      </c>
      <c r="C350" s="143" t="s">
        <v>151</v>
      </c>
      <c r="D350" s="144"/>
      <c r="E350" s="145">
        <f>F350+G350</f>
        <v>1</v>
      </c>
      <c r="F350" s="146">
        <v>1</v>
      </c>
      <c r="G350" s="146"/>
      <c r="H350" s="179"/>
    </row>
    <row r="351" spans="1:8" ht="12.75" customHeight="1">
      <c r="A351" s="175">
        <v>1059</v>
      </c>
      <c r="B351" s="106" t="s">
        <v>28</v>
      </c>
      <c r="C351" s="107" t="s">
        <v>31</v>
      </c>
      <c r="D351" s="149"/>
      <c r="E351" s="145">
        <f aca="true" t="shared" si="18" ref="E351:E356">F351+G351</f>
        <v>1</v>
      </c>
      <c r="F351" s="151">
        <v>1</v>
      </c>
      <c r="G351" s="151"/>
      <c r="H351" s="154"/>
    </row>
    <row r="352" spans="1:8" ht="12.75" customHeight="1">
      <c r="A352" s="175" t="s">
        <v>458</v>
      </c>
      <c r="B352" s="106" t="s">
        <v>26</v>
      </c>
      <c r="C352" s="107" t="s">
        <v>25</v>
      </c>
      <c r="D352" s="149"/>
      <c r="E352" s="145">
        <f t="shared" si="18"/>
        <v>3</v>
      </c>
      <c r="F352" s="151">
        <v>1</v>
      </c>
      <c r="G352" s="151">
        <v>2</v>
      </c>
      <c r="H352" s="154"/>
    </row>
    <row r="353" spans="1:8" ht="12.75" customHeight="1">
      <c r="A353" s="175" t="s">
        <v>459</v>
      </c>
      <c r="B353" s="106" t="s">
        <v>143</v>
      </c>
      <c r="C353" s="107" t="s">
        <v>142</v>
      </c>
      <c r="D353" s="149"/>
      <c r="E353" s="145">
        <f t="shared" si="18"/>
        <v>3</v>
      </c>
      <c r="F353" s="151">
        <v>1</v>
      </c>
      <c r="G353" s="151">
        <v>2</v>
      </c>
      <c r="H353" s="154"/>
    </row>
    <row r="354" spans="1:8" ht="12.75" customHeight="1">
      <c r="A354" s="175">
        <v>1066</v>
      </c>
      <c r="B354" s="106" t="s">
        <v>155</v>
      </c>
      <c r="C354" s="107" t="s">
        <v>154</v>
      </c>
      <c r="D354" s="149"/>
      <c r="E354" s="145">
        <f t="shared" si="18"/>
        <v>1</v>
      </c>
      <c r="F354" s="151">
        <v>1</v>
      </c>
      <c r="G354" s="151"/>
      <c r="H354" s="154"/>
    </row>
    <row r="355" spans="1:8" ht="12.75" customHeight="1" thickBot="1">
      <c r="A355" s="182">
        <v>1067</v>
      </c>
      <c r="B355" s="156" t="s">
        <v>2</v>
      </c>
      <c r="C355" s="157" t="s">
        <v>1</v>
      </c>
      <c r="D355" s="192"/>
      <c r="E355" s="159">
        <f t="shared" si="18"/>
        <v>1</v>
      </c>
      <c r="F355" s="160">
        <v>1</v>
      </c>
      <c r="G355" s="160"/>
      <c r="H355" s="176"/>
    </row>
    <row r="356" spans="1:8" ht="20.25" customHeight="1" thickBot="1">
      <c r="A356" s="346" t="s">
        <v>136</v>
      </c>
      <c r="B356" s="348"/>
      <c r="C356" s="171"/>
      <c r="D356" s="164"/>
      <c r="E356" s="165">
        <f t="shared" si="18"/>
        <v>10</v>
      </c>
      <c r="F356" s="166">
        <f>SUM(F350:F355)</f>
        <v>6</v>
      </c>
      <c r="G356" s="167">
        <f>SUM(G350:G355)</f>
        <v>4</v>
      </c>
      <c r="H356" s="168">
        <f>SUM(H350:H355)</f>
        <v>0</v>
      </c>
    </row>
    <row r="357" spans="1:8" ht="21" customHeight="1" thickBot="1">
      <c r="A357" s="184"/>
      <c r="B357" s="184"/>
      <c r="C357" s="184"/>
      <c r="D357" s="184"/>
      <c r="E357" s="185"/>
      <c r="F357" s="185"/>
      <c r="G357" s="185"/>
      <c r="H357" s="185"/>
    </row>
    <row r="358" spans="1:8" ht="12.75" customHeight="1" thickBot="1">
      <c r="A358" s="188" t="s">
        <v>46</v>
      </c>
      <c r="B358" s="342" t="s">
        <v>153</v>
      </c>
      <c r="C358" s="342"/>
      <c r="D358" s="342"/>
      <c r="E358" s="342"/>
      <c r="F358" s="342"/>
      <c r="G358" s="342"/>
      <c r="H358" s="343"/>
    </row>
    <row r="359" spans="1:8" ht="12.75" customHeight="1">
      <c r="A359" s="191">
        <v>1068</v>
      </c>
      <c r="B359" s="142" t="s">
        <v>152</v>
      </c>
      <c r="C359" s="143" t="s">
        <v>151</v>
      </c>
      <c r="D359" s="144"/>
      <c r="E359" s="145">
        <f aca="true" t="shared" si="19" ref="E359:E367">SUM(F359:G359)</f>
        <v>1</v>
      </c>
      <c r="F359" s="146">
        <v>1</v>
      </c>
      <c r="G359" s="146"/>
      <c r="H359" s="179"/>
    </row>
    <row r="360" spans="1:8" ht="12.75" customHeight="1">
      <c r="A360" s="175">
        <v>1069</v>
      </c>
      <c r="B360" s="106" t="s">
        <v>26</v>
      </c>
      <c r="C360" s="107" t="s">
        <v>25</v>
      </c>
      <c r="D360" s="149"/>
      <c r="E360" s="145">
        <f t="shared" si="19"/>
        <v>1</v>
      </c>
      <c r="F360" s="151"/>
      <c r="G360" s="151">
        <v>1</v>
      </c>
      <c r="H360" s="154"/>
    </row>
    <row r="361" spans="1:8" ht="12.75" customHeight="1">
      <c r="A361" s="175" t="s">
        <v>460</v>
      </c>
      <c r="B361" s="106" t="s">
        <v>24</v>
      </c>
      <c r="C361" s="107" t="s">
        <v>23</v>
      </c>
      <c r="D361" s="149"/>
      <c r="E361" s="145">
        <f t="shared" si="19"/>
        <v>3</v>
      </c>
      <c r="F361" s="151">
        <v>3</v>
      </c>
      <c r="G361" s="151">
        <v>0</v>
      </c>
      <c r="H361" s="154"/>
    </row>
    <row r="362" spans="1:8" ht="12.75" customHeight="1">
      <c r="A362" s="175">
        <v>1073</v>
      </c>
      <c r="B362" s="106" t="s">
        <v>143</v>
      </c>
      <c r="C362" s="107" t="s">
        <v>142</v>
      </c>
      <c r="D362" s="149"/>
      <c r="E362" s="145">
        <f t="shared" si="19"/>
        <v>1</v>
      </c>
      <c r="F362" s="151">
        <v>1</v>
      </c>
      <c r="G362" s="151"/>
      <c r="H362" s="154"/>
    </row>
    <row r="363" spans="1:8" ht="12.75" customHeight="1">
      <c r="A363" s="175">
        <v>1074</v>
      </c>
      <c r="B363" s="106" t="s">
        <v>150</v>
      </c>
      <c r="C363" s="107" t="s">
        <v>149</v>
      </c>
      <c r="D363" s="149"/>
      <c r="E363" s="145">
        <f t="shared" si="19"/>
        <v>1</v>
      </c>
      <c r="F363" s="151">
        <v>1</v>
      </c>
      <c r="G363" s="151"/>
      <c r="H363" s="154"/>
    </row>
    <row r="364" spans="1:8" ht="12.75" customHeight="1">
      <c r="A364" s="175">
        <v>1075</v>
      </c>
      <c r="B364" s="106" t="s">
        <v>22</v>
      </c>
      <c r="C364" s="107" t="s">
        <v>21</v>
      </c>
      <c r="D364" s="149"/>
      <c r="E364" s="145">
        <f t="shared" si="19"/>
        <v>1</v>
      </c>
      <c r="F364" s="151">
        <v>1</v>
      </c>
      <c r="G364" s="151"/>
      <c r="H364" s="154"/>
    </row>
    <row r="365" spans="1:8" ht="12.75" customHeight="1">
      <c r="A365" s="175">
        <v>1076</v>
      </c>
      <c r="B365" s="106" t="s">
        <v>20</v>
      </c>
      <c r="C365" s="107" t="s">
        <v>19</v>
      </c>
      <c r="D365" s="149"/>
      <c r="E365" s="145">
        <f t="shared" si="19"/>
        <v>1</v>
      </c>
      <c r="F365" s="151">
        <v>1</v>
      </c>
      <c r="G365" s="151"/>
      <c r="H365" s="154"/>
    </row>
    <row r="366" spans="1:8" ht="12.75" customHeight="1" thickBot="1">
      <c r="A366" s="155" t="s">
        <v>461</v>
      </c>
      <c r="B366" s="156" t="s">
        <v>2</v>
      </c>
      <c r="C366" s="157" t="s">
        <v>1</v>
      </c>
      <c r="D366" s="158"/>
      <c r="E366" s="159">
        <f t="shared" si="19"/>
        <v>1</v>
      </c>
      <c r="F366" s="151">
        <v>1</v>
      </c>
      <c r="G366" s="150"/>
      <c r="H366" s="152"/>
    </row>
    <row r="367" spans="1:8" ht="12.75" customHeight="1" thickBot="1">
      <c r="A367" s="346" t="s">
        <v>136</v>
      </c>
      <c r="B367" s="348"/>
      <c r="C367" s="171"/>
      <c r="D367" s="164"/>
      <c r="E367" s="165">
        <f t="shared" si="19"/>
        <v>10</v>
      </c>
      <c r="F367" s="193">
        <f>SUM(F359:F366)</f>
        <v>9</v>
      </c>
      <c r="G367" s="194">
        <f>SUM(G359:G366)</f>
        <v>1</v>
      </c>
      <c r="H367" s="195">
        <f>SUM(H359:H366)</f>
        <v>0</v>
      </c>
    </row>
    <row r="368" spans="1:8" ht="12.75" customHeight="1" thickBot="1">
      <c r="A368" s="169"/>
      <c r="B368" s="170"/>
      <c r="C368" s="171"/>
      <c r="D368" s="164"/>
      <c r="E368" s="177"/>
      <c r="F368" s="177"/>
      <c r="G368" s="177"/>
      <c r="H368" s="177"/>
    </row>
    <row r="369" spans="1:8" ht="12.75" customHeight="1" thickBot="1">
      <c r="A369" s="188" t="s">
        <v>35</v>
      </c>
      <c r="B369" s="342" t="s">
        <v>148</v>
      </c>
      <c r="C369" s="342"/>
      <c r="D369" s="342"/>
      <c r="E369" s="342"/>
      <c r="F369" s="342"/>
      <c r="G369" s="342"/>
      <c r="H369" s="343"/>
    </row>
    <row r="370" spans="1:8" ht="12.75" customHeight="1">
      <c r="A370" s="191">
        <v>1078</v>
      </c>
      <c r="B370" s="142" t="s">
        <v>16</v>
      </c>
      <c r="C370" s="143" t="s">
        <v>15</v>
      </c>
      <c r="D370" s="144"/>
      <c r="E370" s="145">
        <f>SUM(F370:G370)</f>
        <v>1</v>
      </c>
      <c r="F370" s="145"/>
      <c r="G370" s="146">
        <v>1</v>
      </c>
      <c r="H370" s="179"/>
    </row>
    <row r="371" spans="1:8" ht="12.75" customHeight="1">
      <c r="A371" s="175">
        <v>1079</v>
      </c>
      <c r="B371" s="106" t="s">
        <v>147</v>
      </c>
      <c r="C371" s="107" t="s">
        <v>146</v>
      </c>
      <c r="D371" s="149"/>
      <c r="E371" s="145">
        <f aca="true" t="shared" si="20" ref="E371:E382">SUM(F371:G371)</f>
        <v>1</v>
      </c>
      <c r="F371" s="151">
        <v>1</v>
      </c>
      <c r="G371" s="151"/>
      <c r="H371" s="154"/>
    </row>
    <row r="372" spans="1:8" ht="12.75" customHeight="1">
      <c r="A372" s="175" t="s">
        <v>462</v>
      </c>
      <c r="B372" s="106" t="s">
        <v>145</v>
      </c>
      <c r="C372" s="107" t="s">
        <v>13</v>
      </c>
      <c r="D372" s="149"/>
      <c r="E372" s="145">
        <f t="shared" si="20"/>
        <v>3</v>
      </c>
      <c r="F372" s="151">
        <v>1</v>
      </c>
      <c r="G372" s="151">
        <v>2</v>
      </c>
      <c r="H372" s="154"/>
    </row>
    <row r="373" spans="1:8" ht="12.75" customHeight="1">
      <c r="A373" s="175" t="s">
        <v>463</v>
      </c>
      <c r="B373" s="106" t="s">
        <v>144</v>
      </c>
      <c r="C373" s="107" t="s">
        <v>11</v>
      </c>
      <c r="D373" s="149"/>
      <c r="E373" s="145">
        <f t="shared" si="20"/>
        <v>2</v>
      </c>
      <c r="F373" s="151">
        <v>2</v>
      </c>
      <c r="G373" s="151"/>
      <c r="H373" s="154"/>
    </row>
    <row r="374" spans="1:8" ht="12.75" customHeight="1">
      <c r="A374" s="175">
        <v>1085</v>
      </c>
      <c r="B374" s="106" t="s">
        <v>8</v>
      </c>
      <c r="C374" s="107" t="s">
        <v>7</v>
      </c>
      <c r="D374" s="149"/>
      <c r="E374" s="145">
        <f t="shared" si="20"/>
        <v>1</v>
      </c>
      <c r="F374" s="151">
        <v>1</v>
      </c>
      <c r="G374" s="151"/>
      <c r="H374" s="154"/>
    </row>
    <row r="375" spans="1:8" ht="12.75" customHeight="1">
      <c r="A375" s="175" t="s">
        <v>464</v>
      </c>
      <c r="B375" s="106" t="s">
        <v>143</v>
      </c>
      <c r="C375" s="107" t="s">
        <v>142</v>
      </c>
      <c r="D375" s="149"/>
      <c r="E375" s="145">
        <f t="shared" si="20"/>
        <v>2</v>
      </c>
      <c r="F375" s="151">
        <v>1</v>
      </c>
      <c r="G375" s="151">
        <v>1</v>
      </c>
      <c r="H375" s="154"/>
    </row>
    <row r="376" spans="1:8" ht="12.75" customHeight="1">
      <c r="A376" s="175" t="s">
        <v>465</v>
      </c>
      <c r="B376" s="106" t="s">
        <v>141</v>
      </c>
      <c r="C376" s="107" t="s">
        <v>5</v>
      </c>
      <c r="D376" s="149"/>
      <c r="E376" s="145">
        <f t="shared" si="20"/>
        <v>2</v>
      </c>
      <c r="F376" s="151"/>
      <c r="G376" s="151">
        <v>2</v>
      </c>
      <c r="H376" s="154"/>
    </row>
    <row r="377" spans="1:8" ht="12.75" customHeight="1">
      <c r="A377" s="175" t="s">
        <v>466</v>
      </c>
      <c r="B377" s="106" t="s">
        <v>140</v>
      </c>
      <c r="C377" s="107" t="s">
        <v>3</v>
      </c>
      <c r="D377" s="149"/>
      <c r="E377" s="145">
        <f t="shared" si="20"/>
        <v>6</v>
      </c>
      <c r="F377" s="151">
        <v>6</v>
      </c>
      <c r="G377" s="151"/>
      <c r="H377" s="154"/>
    </row>
    <row r="378" spans="1:8" ht="12.75" customHeight="1">
      <c r="A378" s="148" t="s">
        <v>467</v>
      </c>
      <c r="B378" s="106" t="s">
        <v>2</v>
      </c>
      <c r="C378" s="107" t="s">
        <v>1</v>
      </c>
      <c r="D378" s="149"/>
      <c r="E378" s="145">
        <f t="shared" si="20"/>
        <v>1</v>
      </c>
      <c r="F378" s="151">
        <v>1</v>
      </c>
      <c r="G378" s="150"/>
      <c r="H378" s="152"/>
    </row>
    <row r="379" spans="1:8" ht="12.75" customHeight="1">
      <c r="A379" s="155" t="s">
        <v>139</v>
      </c>
      <c r="B379" s="106" t="s">
        <v>86</v>
      </c>
      <c r="C379" s="107" t="s">
        <v>85</v>
      </c>
      <c r="D379" s="196"/>
      <c r="E379" s="145">
        <f t="shared" si="20"/>
        <v>1</v>
      </c>
      <c r="F379" s="160">
        <v>1</v>
      </c>
      <c r="G379" s="161"/>
      <c r="H379" s="162"/>
    </row>
    <row r="380" spans="1:8" ht="12.75" customHeight="1">
      <c r="A380" s="155" t="s">
        <v>138</v>
      </c>
      <c r="B380" s="156" t="s">
        <v>72</v>
      </c>
      <c r="C380" s="180" t="s">
        <v>71</v>
      </c>
      <c r="D380" s="196"/>
      <c r="E380" s="145">
        <f t="shared" si="20"/>
        <v>1</v>
      </c>
      <c r="F380" s="160">
        <v>1</v>
      </c>
      <c r="G380" s="161"/>
      <c r="H380" s="162"/>
    </row>
    <row r="381" spans="1:8" ht="12.75" customHeight="1" thickBot="1">
      <c r="A381" s="186">
        <v>1099</v>
      </c>
      <c r="B381" s="187" t="s">
        <v>137</v>
      </c>
      <c r="C381" s="180" t="s">
        <v>83</v>
      </c>
      <c r="D381" s="181"/>
      <c r="E381" s="159">
        <f t="shared" si="20"/>
        <v>1</v>
      </c>
      <c r="F381" s="160">
        <v>1</v>
      </c>
      <c r="G381" s="160"/>
      <c r="H381" s="162"/>
    </row>
    <row r="382" spans="1:8" ht="18" customHeight="1" thickBot="1">
      <c r="A382" s="346" t="s">
        <v>136</v>
      </c>
      <c r="B382" s="348"/>
      <c r="C382" s="197"/>
      <c r="D382" s="198"/>
      <c r="E382" s="165">
        <f t="shared" si="20"/>
        <v>22</v>
      </c>
      <c r="F382" s="166">
        <f>SUM(F370:F381)</f>
        <v>16</v>
      </c>
      <c r="G382" s="167">
        <f>SUM(G370:G381)</f>
        <v>6</v>
      </c>
      <c r="H382" s="168">
        <f>SUM(H370:H381)</f>
        <v>0</v>
      </c>
    </row>
    <row r="383" spans="1:8" ht="12.75" customHeight="1" thickBot="1">
      <c r="A383" s="352" t="s">
        <v>506</v>
      </c>
      <c r="B383" s="353"/>
      <c r="C383" s="184"/>
      <c r="D383" s="184"/>
      <c r="E383" s="199">
        <f>E253+E273+E284+E296+E303+E315+E322+E331+E337+E347+E356+E367+E382</f>
        <v>202</v>
      </c>
      <c r="F383" s="200">
        <f>F253+F273+F284+F296+F303+F315+F322+F331+F337+F347+F356+F367+F382</f>
        <v>148</v>
      </c>
      <c r="G383" s="200">
        <f>G253+G273+G284+G296+G303+G315+G322+G331+G337+G347+G356+G367+G382</f>
        <v>54</v>
      </c>
      <c r="H383" s="201">
        <f>H253+H273+H284+H296+H303+H315+H322+H331+H337+H347+H356+H367+H382</f>
        <v>1</v>
      </c>
    </row>
    <row r="384" spans="1:8" ht="12.75" customHeight="1">
      <c r="A384" s="330" t="s">
        <v>229</v>
      </c>
      <c r="B384" s="330"/>
      <c r="C384" s="330"/>
      <c r="D384" s="330"/>
      <c r="E384" s="330"/>
      <c r="F384" s="330"/>
      <c r="G384" s="330"/>
      <c r="H384" s="330"/>
    </row>
    <row r="385" spans="1:8" ht="9" customHeight="1">
      <c r="A385" s="2"/>
      <c r="B385" s="2"/>
      <c r="C385" s="2"/>
      <c r="D385" s="2"/>
      <c r="E385" s="2"/>
      <c r="F385" s="2"/>
      <c r="G385" s="2"/>
      <c r="H385" s="2"/>
    </row>
    <row r="386" spans="1:8" ht="12.75" customHeight="1">
      <c r="A386" s="331" t="s">
        <v>228</v>
      </c>
      <c r="B386" s="331"/>
      <c r="C386" s="331"/>
      <c r="D386" s="331"/>
      <c r="E386" s="331"/>
      <c r="F386" s="331"/>
      <c r="G386" s="331"/>
      <c r="H386" s="331"/>
    </row>
    <row r="387" spans="1:8" ht="6.75" customHeight="1">
      <c r="A387" s="271"/>
      <c r="B387" s="271"/>
      <c r="C387" s="271"/>
      <c r="D387" s="271"/>
      <c r="E387" s="271"/>
      <c r="F387" s="271"/>
      <c r="G387" s="271"/>
      <c r="H387" s="271"/>
    </row>
    <row r="388" spans="1:8" ht="12.75" customHeight="1">
      <c r="A388" s="273" t="s">
        <v>227</v>
      </c>
      <c r="B388" s="274" t="s">
        <v>510</v>
      </c>
      <c r="C388" s="275"/>
      <c r="D388" s="275"/>
      <c r="E388" s="275"/>
      <c r="F388" s="275"/>
      <c r="G388" s="275"/>
      <c r="H388" s="275"/>
    </row>
    <row r="389" spans="1:8" ht="12.75" customHeight="1">
      <c r="A389" s="273" t="s">
        <v>226</v>
      </c>
      <c r="B389" s="366" t="s">
        <v>225</v>
      </c>
      <c r="C389" s="366"/>
      <c r="D389" s="366"/>
      <c r="E389" s="366"/>
      <c r="F389" s="366"/>
      <c r="G389" s="366"/>
      <c r="H389" s="366"/>
    </row>
    <row r="390" spans="1:8" ht="12.75" customHeight="1" thickBot="1">
      <c r="A390" s="367" t="s">
        <v>513</v>
      </c>
      <c r="B390" s="367"/>
      <c r="C390" s="367"/>
      <c r="D390" s="367"/>
      <c r="E390" s="367"/>
      <c r="F390" s="367"/>
      <c r="G390" s="367"/>
      <c r="H390" s="367"/>
    </row>
    <row r="391" spans="1:8" ht="12.75" customHeight="1">
      <c r="A391" s="4" t="s">
        <v>134</v>
      </c>
      <c r="B391" s="5"/>
      <c r="C391" s="5"/>
      <c r="D391" s="6"/>
      <c r="E391" s="5"/>
      <c r="F391" s="357" t="s">
        <v>133</v>
      </c>
      <c r="G391" s="358"/>
      <c r="H391" s="7" t="s">
        <v>132</v>
      </c>
    </row>
    <row r="392" spans="1:8" ht="12.75" customHeight="1">
      <c r="A392" s="8" t="s">
        <v>131</v>
      </c>
      <c r="B392" s="1" t="s">
        <v>130</v>
      </c>
      <c r="C392" s="1" t="s">
        <v>129</v>
      </c>
      <c r="D392" s="1" t="s">
        <v>128</v>
      </c>
      <c r="E392" s="1" t="s">
        <v>127</v>
      </c>
      <c r="F392" s="359" t="s">
        <v>126</v>
      </c>
      <c r="G392" s="360"/>
      <c r="H392" s="9" t="s">
        <v>125</v>
      </c>
    </row>
    <row r="393" spans="1:8" ht="12.75" customHeight="1" thickBot="1">
      <c r="A393" s="10"/>
      <c r="B393" s="11"/>
      <c r="C393" s="11"/>
      <c r="D393" s="11"/>
      <c r="E393" s="11"/>
      <c r="F393" s="12" t="s">
        <v>124</v>
      </c>
      <c r="G393" s="12" t="s">
        <v>123</v>
      </c>
      <c r="H393" s="13" t="s">
        <v>122</v>
      </c>
    </row>
    <row r="394" spans="1:8" ht="12.75" customHeight="1">
      <c r="A394" s="204" t="s">
        <v>121</v>
      </c>
      <c r="B394" s="361" t="s">
        <v>120</v>
      </c>
      <c r="C394" s="362"/>
      <c r="D394" s="362"/>
      <c r="E394" s="362"/>
      <c r="F394" s="362"/>
      <c r="G394" s="362"/>
      <c r="H394" s="363"/>
    </row>
    <row r="395" spans="1:8" ht="12.75" customHeight="1">
      <c r="A395" s="205" t="s">
        <v>468</v>
      </c>
      <c r="B395" s="206" t="s">
        <v>118</v>
      </c>
      <c r="C395" s="207" t="s">
        <v>117</v>
      </c>
      <c r="D395" s="207"/>
      <c r="E395" s="207">
        <f>F395+G395+H395</f>
        <v>2</v>
      </c>
      <c r="F395" s="207">
        <v>1</v>
      </c>
      <c r="G395" s="207"/>
      <c r="H395" s="208">
        <v>1</v>
      </c>
    </row>
    <row r="396" spans="1:8" ht="12.75" customHeight="1">
      <c r="A396" s="209" t="s">
        <v>119</v>
      </c>
      <c r="B396" s="206" t="s">
        <v>115</v>
      </c>
      <c r="C396" s="207" t="s">
        <v>114</v>
      </c>
      <c r="D396" s="207"/>
      <c r="E396" s="207">
        <f>F396+G396+H396</f>
        <v>1</v>
      </c>
      <c r="F396" s="207">
        <v>1</v>
      </c>
      <c r="G396" s="207"/>
      <c r="H396" s="208"/>
    </row>
    <row r="397" spans="1:8" ht="12.75" customHeight="1">
      <c r="A397" s="209" t="s">
        <v>116</v>
      </c>
      <c r="B397" s="206" t="s">
        <v>112</v>
      </c>
      <c r="C397" s="207" t="s">
        <v>111</v>
      </c>
      <c r="D397" s="207"/>
      <c r="E397" s="207">
        <f>F397+G397+H397</f>
        <v>1</v>
      </c>
      <c r="F397" s="207">
        <v>1</v>
      </c>
      <c r="G397" s="207"/>
      <c r="H397" s="208"/>
    </row>
    <row r="398" spans="1:8" ht="12.75" customHeight="1" thickBot="1">
      <c r="A398" s="210" t="s">
        <v>113</v>
      </c>
      <c r="B398" s="211" t="s">
        <v>109</v>
      </c>
      <c r="C398" s="212" t="s">
        <v>108</v>
      </c>
      <c r="D398" s="212"/>
      <c r="E398" s="213">
        <f>F398+G398+H398</f>
        <v>1</v>
      </c>
      <c r="F398" s="212">
        <v>1</v>
      </c>
      <c r="G398" s="212"/>
      <c r="H398" s="214"/>
    </row>
    <row r="399" spans="1:8" ht="13.5" customHeight="1" thickBot="1">
      <c r="A399" s="364" t="s">
        <v>0</v>
      </c>
      <c r="B399" s="365"/>
      <c r="C399" s="215"/>
      <c r="D399" s="215"/>
      <c r="E399" s="216">
        <f>F399+G399</f>
        <v>4</v>
      </c>
      <c r="F399" s="217">
        <f>SUM(F395:F398)</f>
        <v>4</v>
      </c>
      <c r="G399" s="218">
        <f>SUM(G395:G398)</f>
        <v>0</v>
      </c>
      <c r="H399" s="219">
        <f>SUM(H395:H398)</f>
        <v>1</v>
      </c>
    </row>
    <row r="400" spans="1:8" ht="6.75" customHeight="1" thickBot="1">
      <c r="A400" s="220"/>
      <c r="B400" s="221"/>
      <c r="C400" s="203"/>
      <c r="D400" s="203"/>
      <c r="E400" s="222"/>
      <c r="F400" s="222"/>
      <c r="G400" s="222"/>
      <c r="H400" s="222"/>
    </row>
    <row r="401" spans="1:8" ht="12.75" customHeight="1" thickBot="1">
      <c r="A401" s="223" t="s">
        <v>107</v>
      </c>
      <c r="B401" s="354" t="s">
        <v>106</v>
      </c>
      <c r="C401" s="355"/>
      <c r="D401" s="355"/>
      <c r="E401" s="355"/>
      <c r="F401" s="355"/>
      <c r="G401" s="355"/>
      <c r="H401" s="356"/>
    </row>
    <row r="402" spans="1:8" ht="12.75" customHeight="1">
      <c r="A402" s="224" t="s">
        <v>110</v>
      </c>
      <c r="B402" s="225" t="s">
        <v>105</v>
      </c>
      <c r="C402" s="226" t="s">
        <v>104</v>
      </c>
      <c r="D402" s="226"/>
      <c r="E402" s="226">
        <f>F402+G402</f>
        <v>1</v>
      </c>
      <c r="F402" s="226">
        <v>1</v>
      </c>
      <c r="G402" s="226"/>
      <c r="H402" s="227"/>
    </row>
    <row r="403" spans="1:8" ht="12.75" customHeight="1" thickBot="1">
      <c r="A403" s="210" t="s">
        <v>469</v>
      </c>
      <c r="B403" s="211" t="s">
        <v>96</v>
      </c>
      <c r="C403" s="212" t="s">
        <v>95</v>
      </c>
      <c r="D403" s="212"/>
      <c r="E403" s="228">
        <f>F403+G403</f>
        <v>2</v>
      </c>
      <c r="F403" s="212">
        <v>2</v>
      </c>
      <c r="G403" s="212"/>
      <c r="H403" s="214"/>
    </row>
    <row r="404" spans="1:8" ht="12.75" customHeight="1" thickBot="1">
      <c r="A404" s="364" t="s">
        <v>0</v>
      </c>
      <c r="B404" s="365"/>
      <c r="C404" s="229"/>
      <c r="D404" s="229"/>
      <c r="E404" s="216">
        <f>F404+G404</f>
        <v>3</v>
      </c>
      <c r="F404" s="217">
        <f>SUM(F402:F403)</f>
        <v>3</v>
      </c>
      <c r="G404" s="218">
        <f>SUM(G402:G403)</f>
        <v>0</v>
      </c>
      <c r="H404" s="219">
        <f>SUM(H402:H403)</f>
        <v>0</v>
      </c>
    </row>
    <row r="405" spans="1:8" ht="9" customHeight="1" thickBot="1">
      <c r="A405" s="220"/>
      <c r="B405" s="221"/>
      <c r="C405" s="203"/>
      <c r="D405" s="203"/>
      <c r="E405" s="222"/>
      <c r="F405" s="222"/>
      <c r="G405" s="222"/>
      <c r="H405" s="222"/>
    </row>
    <row r="406" spans="1:8" ht="12.75" customHeight="1" thickBot="1">
      <c r="A406" s="223" t="s">
        <v>103</v>
      </c>
      <c r="B406" s="354" t="s">
        <v>102</v>
      </c>
      <c r="C406" s="355"/>
      <c r="D406" s="355"/>
      <c r="E406" s="355"/>
      <c r="F406" s="355"/>
      <c r="G406" s="355"/>
      <c r="H406" s="356"/>
    </row>
    <row r="407" spans="1:8" ht="12.75" customHeight="1">
      <c r="A407" s="224" t="s">
        <v>470</v>
      </c>
      <c r="B407" s="225" t="s">
        <v>26</v>
      </c>
      <c r="C407" s="226" t="s">
        <v>23</v>
      </c>
      <c r="D407" s="226"/>
      <c r="E407" s="226">
        <f>F407+G407</f>
        <v>1</v>
      </c>
      <c r="F407" s="226">
        <v>1</v>
      </c>
      <c r="G407" s="226"/>
      <c r="H407" s="227"/>
    </row>
    <row r="408" spans="1:8" ht="12.75" customHeight="1" thickBot="1">
      <c r="A408" s="210" t="s">
        <v>101</v>
      </c>
      <c r="B408" s="211" t="s">
        <v>100</v>
      </c>
      <c r="C408" s="212" t="s">
        <v>99</v>
      </c>
      <c r="D408" s="212"/>
      <c r="E408" s="228">
        <f>F408+G408</f>
        <v>1</v>
      </c>
      <c r="F408" s="212">
        <v>1</v>
      </c>
      <c r="G408" s="212"/>
      <c r="H408" s="214"/>
    </row>
    <row r="409" spans="1:8" ht="12.75" customHeight="1" thickBot="1">
      <c r="A409" s="364" t="s">
        <v>0</v>
      </c>
      <c r="B409" s="365"/>
      <c r="C409" s="229"/>
      <c r="D409" s="215"/>
      <c r="E409" s="216">
        <f>F409+G409</f>
        <v>2</v>
      </c>
      <c r="F409" s="217">
        <f>SUM(F407:F408)</f>
        <v>2</v>
      </c>
      <c r="G409" s="218">
        <f>SUM(G407:G408)</f>
        <v>0</v>
      </c>
      <c r="H409" s="219">
        <f>SUM(H407:H408)</f>
        <v>0</v>
      </c>
    </row>
    <row r="410" spans="1:8" ht="9" customHeight="1" thickBot="1">
      <c r="A410" s="230"/>
      <c r="B410" s="231"/>
      <c r="C410" s="229"/>
      <c r="D410" s="215"/>
      <c r="E410" s="202"/>
      <c r="F410" s="202"/>
      <c r="G410" s="202"/>
      <c r="H410" s="202"/>
    </row>
    <row r="411" spans="1:8" ht="12.75" customHeight="1" thickBot="1">
      <c r="A411" s="223" t="s">
        <v>98</v>
      </c>
      <c r="B411" s="354" t="s">
        <v>97</v>
      </c>
      <c r="C411" s="355"/>
      <c r="D411" s="355"/>
      <c r="E411" s="355"/>
      <c r="F411" s="355"/>
      <c r="G411" s="355"/>
      <c r="H411" s="356"/>
    </row>
    <row r="412" spans="1:8" ht="12.75" customHeight="1">
      <c r="A412" s="232" t="s">
        <v>471</v>
      </c>
      <c r="B412" s="225" t="s">
        <v>96</v>
      </c>
      <c r="C412" s="226" t="s">
        <v>95</v>
      </c>
      <c r="D412" s="226"/>
      <c r="E412" s="226">
        <f>F412+G412</f>
        <v>2</v>
      </c>
      <c r="F412" s="226">
        <v>2</v>
      </c>
      <c r="G412" s="226"/>
      <c r="H412" s="227"/>
    </row>
    <row r="413" spans="1:8" ht="12.75" customHeight="1">
      <c r="A413" s="209" t="s">
        <v>472</v>
      </c>
      <c r="B413" s="206" t="s">
        <v>93</v>
      </c>
      <c r="C413" s="207" t="s">
        <v>92</v>
      </c>
      <c r="D413" s="207"/>
      <c r="E413" s="228">
        <f aca="true" t="shared" si="21" ref="E413:E419">F413+G413</f>
        <v>1</v>
      </c>
      <c r="F413" s="207">
        <v>1</v>
      </c>
      <c r="G413" s="207"/>
      <c r="H413" s="208"/>
    </row>
    <row r="414" spans="1:8" ht="12.75" customHeight="1">
      <c r="A414" s="209" t="s">
        <v>94</v>
      </c>
      <c r="B414" s="206" t="s">
        <v>90</v>
      </c>
      <c r="C414" s="207" t="s">
        <v>89</v>
      </c>
      <c r="D414" s="207"/>
      <c r="E414" s="228">
        <f t="shared" si="21"/>
        <v>1</v>
      </c>
      <c r="F414" s="207">
        <v>1</v>
      </c>
      <c r="G414" s="207"/>
      <c r="H414" s="208"/>
    </row>
    <row r="415" spans="1:8" ht="12.75" customHeight="1">
      <c r="A415" s="209" t="s">
        <v>91</v>
      </c>
      <c r="B415" s="206" t="s">
        <v>2</v>
      </c>
      <c r="C415" s="207" t="s">
        <v>1</v>
      </c>
      <c r="D415" s="207"/>
      <c r="E415" s="228">
        <f t="shared" si="21"/>
        <v>1</v>
      </c>
      <c r="F415" s="207">
        <v>1</v>
      </c>
      <c r="G415" s="207"/>
      <c r="H415" s="208"/>
    </row>
    <row r="416" spans="1:8" ht="12.75" customHeight="1">
      <c r="A416" s="209" t="s">
        <v>473</v>
      </c>
      <c r="B416" s="206" t="s">
        <v>88</v>
      </c>
      <c r="C416" s="207" t="s">
        <v>87</v>
      </c>
      <c r="D416" s="207"/>
      <c r="E416" s="228">
        <f t="shared" si="21"/>
        <v>2</v>
      </c>
      <c r="F416" s="207">
        <v>2</v>
      </c>
      <c r="G416" s="207"/>
      <c r="H416" s="208"/>
    </row>
    <row r="417" spans="1:8" ht="12.75" customHeight="1">
      <c r="A417" s="209" t="s">
        <v>474</v>
      </c>
      <c r="B417" s="206" t="s">
        <v>86</v>
      </c>
      <c r="C417" s="207" t="s">
        <v>85</v>
      </c>
      <c r="D417" s="207"/>
      <c r="E417" s="228">
        <f t="shared" si="21"/>
        <v>2</v>
      </c>
      <c r="F417" s="207">
        <v>2</v>
      </c>
      <c r="G417" s="207"/>
      <c r="H417" s="208"/>
    </row>
    <row r="418" spans="1:8" ht="12.75" customHeight="1" thickBot="1">
      <c r="A418" s="210" t="s">
        <v>475</v>
      </c>
      <c r="B418" s="211" t="s">
        <v>84</v>
      </c>
      <c r="C418" s="212" t="s">
        <v>83</v>
      </c>
      <c r="D418" s="212"/>
      <c r="E418" s="228">
        <f t="shared" si="21"/>
        <v>2</v>
      </c>
      <c r="F418" s="212">
        <v>2</v>
      </c>
      <c r="G418" s="212"/>
      <c r="H418" s="214"/>
    </row>
    <row r="419" spans="1:8" ht="12.75" customHeight="1" thickBot="1">
      <c r="A419" s="364" t="s">
        <v>0</v>
      </c>
      <c r="B419" s="365"/>
      <c r="C419" s="229"/>
      <c r="D419" s="215"/>
      <c r="E419" s="216">
        <f t="shared" si="21"/>
        <v>11</v>
      </c>
      <c r="F419" s="217">
        <f>SUM(F412:F418)</f>
        <v>11</v>
      </c>
      <c r="G419" s="218">
        <f>SUM(G412:G418)</f>
        <v>0</v>
      </c>
      <c r="H419" s="219">
        <f>SUM(H412:H418)</f>
        <v>0</v>
      </c>
    </row>
    <row r="420" spans="1:8" ht="9.75" customHeight="1" thickBot="1">
      <c r="A420" s="230"/>
      <c r="B420" s="231"/>
      <c r="C420" s="229"/>
      <c r="D420" s="215"/>
      <c r="E420" s="202"/>
      <c r="F420" s="202"/>
      <c r="G420" s="202"/>
      <c r="H420" s="202"/>
    </row>
    <row r="421" spans="1:8" ht="12.75" customHeight="1" thickBot="1">
      <c r="A421" s="223" t="s">
        <v>82</v>
      </c>
      <c r="B421" s="354" t="s">
        <v>81</v>
      </c>
      <c r="C421" s="355"/>
      <c r="D421" s="355"/>
      <c r="E421" s="355"/>
      <c r="F421" s="355"/>
      <c r="G421" s="355"/>
      <c r="H421" s="356"/>
    </row>
    <row r="422" spans="1:8" ht="12.75" customHeight="1">
      <c r="A422" s="224" t="s">
        <v>476</v>
      </c>
      <c r="B422" s="225" t="s">
        <v>79</v>
      </c>
      <c r="C422" s="226" t="s">
        <v>78</v>
      </c>
      <c r="D422" s="226"/>
      <c r="E422" s="226">
        <f>F422+G422</f>
        <v>1</v>
      </c>
      <c r="F422" s="226">
        <v>1</v>
      </c>
      <c r="G422" s="226"/>
      <c r="H422" s="227"/>
    </row>
    <row r="423" spans="1:8" ht="12.75" customHeight="1">
      <c r="A423" s="209" t="s">
        <v>80</v>
      </c>
      <c r="B423" s="206" t="s">
        <v>77</v>
      </c>
      <c r="C423" s="207" t="s">
        <v>76</v>
      </c>
      <c r="D423" s="207"/>
      <c r="E423" s="207">
        <f>F423+G423</f>
        <v>1</v>
      </c>
      <c r="F423" s="207">
        <v>1</v>
      </c>
      <c r="G423" s="207"/>
      <c r="H423" s="208"/>
    </row>
    <row r="424" spans="1:8" ht="12.75" customHeight="1">
      <c r="A424" s="209" t="s">
        <v>477</v>
      </c>
      <c r="B424" s="206" t="s">
        <v>75</v>
      </c>
      <c r="C424" s="207" t="s">
        <v>74</v>
      </c>
      <c r="D424" s="207"/>
      <c r="E424" s="207">
        <f>F424+G424</f>
        <v>2</v>
      </c>
      <c r="F424" s="207">
        <v>2</v>
      </c>
      <c r="G424" s="207"/>
      <c r="H424" s="208"/>
    </row>
    <row r="425" spans="1:8" ht="12.75" customHeight="1" thickBot="1">
      <c r="A425" s="210" t="s">
        <v>478</v>
      </c>
      <c r="B425" s="211" t="s">
        <v>72</v>
      </c>
      <c r="C425" s="212" t="s">
        <v>71</v>
      </c>
      <c r="D425" s="212"/>
      <c r="E425" s="228">
        <f>F425+G425</f>
        <v>1</v>
      </c>
      <c r="F425" s="212">
        <v>1</v>
      </c>
      <c r="G425" s="212"/>
      <c r="H425" s="214"/>
    </row>
    <row r="426" spans="1:8" ht="12.75" customHeight="1" thickBot="1">
      <c r="A426" s="364" t="s">
        <v>0</v>
      </c>
      <c r="B426" s="365"/>
      <c r="C426" s="229"/>
      <c r="D426" s="229"/>
      <c r="E426" s="216">
        <f>F426+G426</f>
        <v>5</v>
      </c>
      <c r="F426" s="217">
        <f>SUM(F422:F425)</f>
        <v>5</v>
      </c>
      <c r="G426" s="218">
        <f>SUM(G422:G425)</f>
        <v>0</v>
      </c>
      <c r="H426" s="219">
        <f>SUM(H422:H425)</f>
        <v>0</v>
      </c>
    </row>
    <row r="427" spans="1:8" ht="9.75" customHeight="1" thickBot="1">
      <c r="A427" s="222"/>
      <c r="B427" s="222"/>
      <c r="C427" s="222"/>
      <c r="D427" s="222"/>
      <c r="E427" s="222"/>
      <c r="F427" s="222"/>
      <c r="G427" s="222"/>
      <c r="H427" s="222"/>
    </row>
    <row r="428" spans="1:8" ht="12.75" customHeight="1" thickBot="1">
      <c r="A428" s="223" t="s">
        <v>70</v>
      </c>
      <c r="B428" s="354" t="s">
        <v>69</v>
      </c>
      <c r="C428" s="355"/>
      <c r="D428" s="355"/>
      <c r="E428" s="355"/>
      <c r="F428" s="355"/>
      <c r="G428" s="355"/>
      <c r="H428" s="356"/>
    </row>
    <row r="429" spans="1:8" ht="12.75" customHeight="1">
      <c r="A429" s="224" t="s">
        <v>73</v>
      </c>
      <c r="B429" s="225" t="s">
        <v>43</v>
      </c>
      <c r="C429" s="226" t="s">
        <v>42</v>
      </c>
      <c r="D429" s="226"/>
      <c r="E429" s="226">
        <f>F429+G429</f>
        <v>1</v>
      </c>
      <c r="F429" s="226">
        <v>1</v>
      </c>
      <c r="G429" s="226"/>
      <c r="H429" s="227"/>
    </row>
    <row r="430" spans="1:8" ht="12.75" customHeight="1" thickBot="1">
      <c r="A430" s="210" t="s">
        <v>68</v>
      </c>
      <c r="B430" s="211" t="s">
        <v>2</v>
      </c>
      <c r="C430" s="212" t="s">
        <v>1</v>
      </c>
      <c r="D430" s="212"/>
      <c r="E430" s="228">
        <f>F430+G430</f>
        <v>1</v>
      </c>
      <c r="F430" s="212">
        <v>1</v>
      </c>
      <c r="G430" s="212"/>
      <c r="H430" s="214"/>
    </row>
    <row r="431" spans="1:8" ht="12.75" customHeight="1" thickBot="1">
      <c r="A431" s="364" t="s">
        <v>0</v>
      </c>
      <c r="B431" s="365"/>
      <c r="C431" s="229"/>
      <c r="D431" s="215"/>
      <c r="E431" s="216">
        <f>F431+G431</f>
        <v>2</v>
      </c>
      <c r="F431" s="217">
        <f>SUM(F429:F430)</f>
        <v>2</v>
      </c>
      <c r="G431" s="218">
        <f>SUM(G429:G430)</f>
        <v>0</v>
      </c>
      <c r="H431" s="219">
        <f>SUM(H429:H430)</f>
        <v>0</v>
      </c>
    </row>
    <row r="432" spans="1:8" ht="9.75" customHeight="1" thickBot="1">
      <c r="A432" s="230"/>
      <c r="B432" s="231"/>
      <c r="C432" s="229"/>
      <c r="D432" s="215"/>
      <c r="E432" s="202"/>
      <c r="F432" s="202"/>
      <c r="G432" s="202"/>
      <c r="H432" s="202"/>
    </row>
    <row r="433" spans="1:8" ht="12.75" customHeight="1" thickBot="1">
      <c r="A433" s="223" t="s">
        <v>66</v>
      </c>
      <c r="B433" s="354" t="s">
        <v>65</v>
      </c>
      <c r="C433" s="355"/>
      <c r="D433" s="355"/>
      <c r="E433" s="355"/>
      <c r="F433" s="355"/>
      <c r="G433" s="355"/>
      <c r="H433" s="356"/>
    </row>
    <row r="434" spans="1:8" ht="12.75" customHeight="1">
      <c r="A434" s="224" t="s">
        <v>67</v>
      </c>
      <c r="B434" s="225" t="s">
        <v>16</v>
      </c>
      <c r="C434" s="226" t="s">
        <v>15</v>
      </c>
      <c r="D434" s="226"/>
      <c r="E434" s="226">
        <f>F434+G434</f>
        <v>1</v>
      </c>
      <c r="F434" s="234">
        <v>1</v>
      </c>
      <c r="G434" s="234"/>
      <c r="H434" s="227"/>
    </row>
    <row r="435" spans="1:8" ht="12.75" customHeight="1">
      <c r="A435" s="209" t="s">
        <v>479</v>
      </c>
      <c r="B435" s="206" t="s">
        <v>28</v>
      </c>
      <c r="C435" s="207" t="s">
        <v>31</v>
      </c>
      <c r="D435" s="207"/>
      <c r="E435" s="207">
        <f>F435+G435</f>
        <v>5</v>
      </c>
      <c r="F435" s="235">
        <v>5</v>
      </c>
      <c r="G435" s="235"/>
      <c r="H435" s="208"/>
    </row>
    <row r="436" spans="1:8" ht="12.75" customHeight="1" thickBot="1">
      <c r="A436" s="210" t="s">
        <v>480</v>
      </c>
      <c r="B436" s="211" t="s">
        <v>26</v>
      </c>
      <c r="C436" s="212" t="s">
        <v>25</v>
      </c>
      <c r="D436" s="212"/>
      <c r="E436" s="228">
        <f>F436+G436</f>
        <v>1</v>
      </c>
      <c r="F436" s="212">
        <v>1</v>
      </c>
      <c r="G436" s="212"/>
      <c r="H436" s="214"/>
    </row>
    <row r="437" spans="1:8" ht="12.75" customHeight="1" thickBot="1">
      <c r="A437" s="364" t="s">
        <v>0</v>
      </c>
      <c r="B437" s="365"/>
      <c r="C437" s="229"/>
      <c r="D437" s="229"/>
      <c r="E437" s="375">
        <f>F437+G437</f>
        <v>7</v>
      </c>
      <c r="F437" s="218">
        <f>SUM(F434:F436)</f>
        <v>7</v>
      </c>
      <c r="G437" s="218">
        <f>SUM(G434:G436)</f>
        <v>0</v>
      </c>
      <c r="H437" s="219">
        <f>SUM(H434:H436)</f>
        <v>0</v>
      </c>
    </row>
    <row r="438" spans="1:8" ht="12.75" customHeight="1" thickBot="1">
      <c r="A438" s="223" t="s">
        <v>63</v>
      </c>
      <c r="B438" s="354" t="s">
        <v>62</v>
      </c>
      <c r="C438" s="355"/>
      <c r="D438" s="355"/>
      <c r="E438" s="355"/>
      <c r="F438" s="355"/>
      <c r="G438" s="355"/>
      <c r="H438" s="356"/>
    </row>
    <row r="439" spans="1:8" ht="12.75" customHeight="1">
      <c r="A439" s="224" t="s">
        <v>64</v>
      </c>
      <c r="B439" s="225" t="s">
        <v>16</v>
      </c>
      <c r="C439" s="226" t="s">
        <v>15</v>
      </c>
      <c r="D439" s="226"/>
      <c r="E439" s="226">
        <f>F439+G439</f>
        <v>1</v>
      </c>
      <c r="F439" s="234">
        <v>1</v>
      </c>
      <c r="G439" s="234"/>
      <c r="H439" s="227"/>
    </row>
    <row r="440" spans="1:8" ht="12.75" customHeight="1">
      <c r="A440" s="209" t="s">
        <v>481</v>
      </c>
      <c r="B440" s="206" t="s">
        <v>28</v>
      </c>
      <c r="C440" s="207" t="s">
        <v>31</v>
      </c>
      <c r="D440" s="207"/>
      <c r="E440" s="207">
        <f>F440+G440</f>
        <v>2</v>
      </c>
      <c r="F440" s="235">
        <v>2</v>
      </c>
      <c r="G440" s="235"/>
      <c r="H440" s="208"/>
    </row>
    <row r="441" spans="1:8" ht="12.75" customHeight="1">
      <c r="A441" s="209" t="s">
        <v>482</v>
      </c>
      <c r="B441" s="206" t="s">
        <v>26</v>
      </c>
      <c r="C441" s="207" t="s">
        <v>25</v>
      </c>
      <c r="D441" s="207"/>
      <c r="E441" s="207">
        <f>F441+G441</f>
        <v>2</v>
      </c>
      <c r="F441" s="207">
        <v>2</v>
      </c>
      <c r="G441" s="207"/>
      <c r="H441" s="208"/>
    </row>
    <row r="442" spans="1:8" ht="12.75" customHeight="1" thickBot="1">
      <c r="A442" s="210" t="s">
        <v>483</v>
      </c>
      <c r="B442" s="211" t="s">
        <v>2</v>
      </c>
      <c r="C442" s="212" t="s">
        <v>1</v>
      </c>
      <c r="D442" s="212"/>
      <c r="E442" s="228">
        <f>F442+G442</f>
        <v>1</v>
      </c>
      <c r="F442" s="212">
        <v>1</v>
      </c>
      <c r="G442" s="212"/>
      <c r="H442" s="214"/>
    </row>
    <row r="443" spans="1:8" ht="12.75" customHeight="1" thickBot="1">
      <c r="A443" s="364" t="s">
        <v>0</v>
      </c>
      <c r="B443" s="365"/>
      <c r="C443" s="229"/>
      <c r="D443" s="215"/>
      <c r="E443" s="236">
        <f>F443+G443</f>
        <v>6</v>
      </c>
      <c r="F443" s="217">
        <f>SUM(F439:F442)</f>
        <v>6</v>
      </c>
      <c r="G443" s="218">
        <f>SUM(G439:G442)</f>
        <v>0</v>
      </c>
      <c r="H443" s="219">
        <f>SUM(H439:H442)</f>
        <v>0</v>
      </c>
    </row>
    <row r="444" spans="1:8" ht="7.5" customHeight="1" thickBot="1">
      <c r="A444" s="294"/>
      <c r="B444" s="376"/>
      <c r="C444" s="229"/>
      <c r="D444" s="215"/>
      <c r="E444" s="377"/>
      <c r="F444" s="376"/>
      <c r="G444" s="376"/>
      <c r="H444" s="295"/>
    </row>
    <row r="445" spans="1:8" ht="12.75" customHeight="1" thickBot="1">
      <c r="A445" s="223" t="s">
        <v>60</v>
      </c>
      <c r="B445" s="354" t="s">
        <v>59</v>
      </c>
      <c r="C445" s="355"/>
      <c r="D445" s="355"/>
      <c r="E445" s="355"/>
      <c r="F445" s="355"/>
      <c r="G445" s="355"/>
      <c r="H445" s="356"/>
    </row>
    <row r="446" spans="1:8" ht="12.75" customHeight="1">
      <c r="A446" s="224" t="s">
        <v>61</v>
      </c>
      <c r="B446" s="225" t="s">
        <v>16</v>
      </c>
      <c r="C446" s="226" t="s">
        <v>15</v>
      </c>
      <c r="D446" s="226"/>
      <c r="E446" s="226">
        <f>F446+G446</f>
        <v>1</v>
      </c>
      <c r="F446" s="226">
        <v>1</v>
      </c>
      <c r="G446" s="226"/>
      <c r="H446" s="227"/>
    </row>
    <row r="447" spans="1:8" ht="12.75" customHeight="1">
      <c r="A447" s="209" t="s">
        <v>484</v>
      </c>
      <c r="B447" s="206" t="s">
        <v>28</v>
      </c>
      <c r="C447" s="207" t="s">
        <v>31</v>
      </c>
      <c r="D447" s="207"/>
      <c r="E447" s="207">
        <f>F447+G447</f>
        <v>2</v>
      </c>
      <c r="F447" s="207">
        <v>2</v>
      </c>
      <c r="G447" s="207"/>
      <c r="H447" s="208"/>
    </row>
    <row r="448" spans="1:8" ht="12.75" customHeight="1" thickBot="1">
      <c r="A448" s="210" t="s">
        <v>485</v>
      </c>
      <c r="B448" s="211" t="s">
        <v>26</v>
      </c>
      <c r="C448" s="212" t="s">
        <v>25</v>
      </c>
      <c r="D448" s="212"/>
      <c r="E448" s="228">
        <f>F448+G448</f>
        <v>2</v>
      </c>
      <c r="F448" s="212">
        <v>2</v>
      </c>
      <c r="G448" s="212"/>
      <c r="H448" s="214"/>
    </row>
    <row r="449" spans="1:8" ht="12.75" customHeight="1" thickBot="1">
      <c r="A449" s="364" t="s">
        <v>0</v>
      </c>
      <c r="B449" s="365"/>
      <c r="C449" s="229"/>
      <c r="D449" s="229"/>
      <c r="E449" s="216">
        <f>F449+G449</f>
        <v>5</v>
      </c>
      <c r="F449" s="217">
        <f>SUM(F446:F448)</f>
        <v>5</v>
      </c>
      <c r="G449" s="218">
        <f>SUM(G446:G448)</f>
        <v>0</v>
      </c>
      <c r="H449" s="219">
        <f>SUM(H446:H448)</f>
        <v>0</v>
      </c>
    </row>
    <row r="450" spans="1:8" ht="12.75" customHeight="1" thickBot="1">
      <c r="A450" s="294"/>
      <c r="B450" s="376"/>
      <c r="C450" s="229"/>
      <c r="D450" s="229"/>
      <c r="E450" s="376"/>
      <c r="F450" s="376"/>
      <c r="G450" s="376"/>
      <c r="H450" s="295"/>
    </row>
    <row r="451" spans="1:8" ht="12.75" customHeight="1" thickBot="1">
      <c r="A451" s="223" t="s">
        <v>58</v>
      </c>
      <c r="B451" s="354" t="s">
        <v>57</v>
      </c>
      <c r="C451" s="355"/>
      <c r="D451" s="355"/>
      <c r="E451" s="355"/>
      <c r="F451" s="355"/>
      <c r="G451" s="355"/>
      <c r="H451" s="356"/>
    </row>
    <row r="452" spans="1:8" ht="12.75" customHeight="1">
      <c r="A452" s="224" t="s">
        <v>486</v>
      </c>
      <c r="B452" s="225" t="s">
        <v>16</v>
      </c>
      <c r="C452" s="226" t="s">
        <v>15</v>
      </c>
      <c r="D452" s="226"/>
      <c r="E452" s="233">
        <f aca="true" t="shared" si="22" ref="E452:E457">F452+G452</f>
        <v>1</v>
      </c>
      <c r="F452" s="226">
        <v>1</v>
      </c>
      <c r="G452" s="226"/>
      <c r="H452" s="227"/>
    </row>
    <row r="453" spans="1:8" ht="12.75" customHeight="1">
      <c r="A453" s="209" t="s">
        <v>487</v>
      </c>
      <c r="B453" s="206" t="s">
        <v>28</v>
      </c>
      <c r="C453" s="207" t="s">
        <v>31</v>
      </c>
      <c r="D453" s="207"/>
      <c r="E453" s="207">
        <f t="shared" si="22"/>
        <v>2</v>
      </c>
      <c r="F453" s="207">
        <v>2</v>
      </c>
      <c r="G453" s="207"/>
      <c r="H453" s="208"/>
    </row>
    <row r="454" spans="1:8" ht="12.75" customHeight="1">
      <c r="A454" s="209" t="s">
        <v>488</v>
      </c>
      <c r="B454" s="206" t="s">
        <v>56</v>
      </c>
      <c r="C454" s="207" t="s">
        <v>55</v>
      </c>
      <c r="D454" s="207"/>
      <c r="E454" s="207">
        <f t="shared" si="22"/>
        <v>2</v>
      </c>
      <c r="F454" s="207">
        <v>2</v>
      </c>
      <c r="G454" s="207"/>
      <c r="H454" s="208"/>
    </row>
    <row r="455" spans="1:8" ht="12.75" customHeight="1">
      <c r="A455" s="238" t="s">
        <v>489</v>
      </c>
      <c r="B455" s="206" t="s">
        <v>26</v>
      </c>
      <c r="C455" s="207" t="s">
        <v>25</v>
      </c>
      <c r="D455" s="207"/>
      <c r="E455" s="207">
        <f t="shared" si="22"/>
        <v>2</v>
      </c>
      <c r="F455" s="207">
        <v>2</v>
      </c>
      <c r="G455" s="207"/>
      <c r="H455" s="208"/>
    </row>
    <row r="456" spans="1:8" ht="12.75" customHeight="1" thickBot="1">
      <c r="A456" s="210" t="s">
        <v>490</v>
      </c>
      <c r="B456" s="211" t="s">
        <v>54</v>
      </c>
      <c r="C456" s="212" t="s">
        <v>53</v>
      </c>
      <c r="D456" s="212"/>
      <c r="E456" s="213">
        <f t="shared" si="22"/>
        <v>5</v>
      </c>
      <c r="F456" s="212">
        <v>5</v>
      </c>
      <c r="G456" s="212"/>
      <c r="H456" s="214"/>
    </row>
    <row r="457" spans="1:8" ht="12.75" customHeight="1" thickBot="1">
      <c r="A457" s="364" t="s">
        <v>0</v>
      </c>
      <c r="B457" s="365"/>
      <c r="C457" s="229"/>
      <c r="D457" s="229"/>
      <c r="E457" s="216">
        <f t="shared" si="22"/>
        <v>12</v>
      </c>
      <c r="F457" s="217">
        <f>SUM(F452:F456)</f>
        <v>12</v>
      </c>
      <c r="G457" s="218">
        <f>SUM(G452:G456)</f>
        <v>0</v>
      </c>
      <c r="H457" s="219">
        <f>SUM(H452:H456)</f>
        <v>0</v>
      </c>
    </row>
    <row r="458" spans="1:8" ht="7.5" customHeight="1" thickBot="1">
      <c r="A458" s="294"/>
      <c r="B458" s="376"/>
      <c r="C458" s="229"/>
      <c r="D458" s="229"/>
      <c r="E458" s="376"/>
      <c r="F458" s="376"/>
      <c r="G458" s="376"/>
      <c r="H458" s="295"/>
    </row>
    <row r="459" spans="1:8" ht="12.75" customHeight="1" thickBot="1">
      <c r="A459" s="223" t="s">
        <v>52</v>
      </c>
      <c r="B459" s="354" t="s">
        <v>51</v>
      </c>
      <c r="C459" s="372"/>
      <c r="D459" s="372"/>
      <c r="E459" s="355"/>
      <c r="F459" s="355"/>
      <c r="G459" s="355"/>
      <c r="H459" s="356"/>
    </row>
    <row r="460" spans="1:8" ht="12.75" customHeight="1">
      <c r="A460" s="224" t="s">
        <v>491</v>
      </c>
      <c r="B460" s="225" t="s">
        <v>16</v>
      </c>
      <c r="C460" s="226" t="s">
        <v>15</v>
      </c>
      <c r="D460" s="226"/>
      <c r="E460" s="226">
        <f>F460+G460</f>
        <v>1</v>
      </c>
      <c r="F460" s="226">
        <v>1</v>
      </c>
      <c r="G460" s="226"/>
      <c r="H460" s="227"/>
    </row>
    <row r="461" spans="1:8" ht="12.75" customHeight="1">
      <c r="A461" s="209" t="s">
        <v>492</v>
      </c>
      <c r="B461" s="206" t="s">
        <v>50</v>
      </c>
      <c r="C461" s="207" t="s">
        <v>49</v>
      </c>
      <c r="D461" s="207"/>
      <c r="E461" s="207">
        <f>F461+G461</f>
        <v>2</v>
      </c>
      <c r="F461" s="207">
        <v>2</v>
      </c>
      <c r="G461" s="239"/>
      <c r="H461" s="208"/>
    </row>
    <row r="462" spans="1:8" ht="12.75" customHeight="1" thickBot="1">
      <c r="A462" s="210" t="s">
        <v>493</v>
      </c>
      <c r="B462" s="211" t="s">
        <v>47</v>
      </c>
      <c r="C462" s="212" t="s">
        <v>44</v>
      </c>
      <c r="D462" s="212"/>
      <c r="E462" s="228">
        <f>F462+G462</f>
        <v>1</v>
      </c>
      <c r="F462" s="212">
        <v>1</v>
      </c>
      <c r="G462" s="240"/>
      <c r="H462" s="214"/>
    </row>
    <row r="463" spans="1:8" ht="12.75" customHeight="1" thickBot="1">
      <c r="A463" s="364" t="s">
        <v>0</v>
      </c>
      <c r="B463" s="365"/>
      <c r="C463" s="215"/>
      <c r="D463" s="215"/>
      <c r="E463" s="216">
        <f>F463+G463</f>
        <v>4</v>
      </c>
      <c r="F463" s="217">
        <f>SUM(F460:F462)</f>
        <v>4</v>
      </c>
      <c r="G463" s="218">
        <f>SUM(G460:G462)</f>
        <v>0</v>
      </c>
      <c r="H463" s="219">
        <f>SUM(H460:H462)</f>
        <v>0</v>
      </c>
    </row>
    <row r="464" spans="1:8" ht="12.75" customHeight="1" thickBot="1">
      <c r="A464" s="220"/>
      <c r="B464" s="231"/>
      <c r="C464" s="215"/>
      <c r="D464" s="215"/>
      <c r="E464" s="202"/>
      <c r="F464" s="202"/>
      <c r="G464" s="202"/>
      <c r="H464" s="202"/>
    </row>
    <row r="465" spans="1:8" ht="12.75" customHeight="1" thickBot="1">
      <c r="A465" s="223" t="s">
        <v>46</v>
      </c>
      <c r="B465" s="354" t="s">
        <v>45</v>
      </c>
      <c r="C465" s="355"/>
      <c r="D465" s="355"/>
      <c r="E465" s="355"/>
      <c r="F465" s="355"/>
      <c r="G465" s="355"/>
      <c r="H465" s="356"/>
    </row>
    <row r="466" spans="1:8" ht="12.75" customHeight="1">
      <c r="A466" s="224" t="s">
        <v>48</v>
      </c>
      <c r="B466" s="225" t="s">
        <v>16</v>
      </c>
      <c r="C466" s="226" t="s">
        <v>44</v>
      </c>
      <c r="D466" s="226"/>
      <c r="E466" s="226">
        <f aca="true" t="shared" si="23" ref="E466:E471">F466+G466</f>
        <v>1</v>
      </c>
      <c r="F466" s="234">
        <v>1</v>
      </c>
      <c r="G466" s="234"/>
      <c r="H466" s="227"/>
    </row>
    <row r="467" spans="1:8" ht="12.75" customHeight="1">
      <c r="A467" s="209" t="s">
        <v>494</v>
      </c>
      <c r="B467" s="206" t="s">
        <v>43</v>
      </c>
      <c r="C467" s="207" t="s">
        <v>42</v>
      </c>
      <c r="D467" s="207"/>
      <c r="E467" s="207">
        <f t="shared" si="23"/>
        <v>3</v>
      </c>
      <c r="F467" s="207">
        <v>3</v>
      </c>
      <c r="G467" s="207"/>
      <c r="H467" s="208"/>
    </row>
    <row r="468" spans="1:8" ht="12.75" customHeight="1">
      <c r="A468" s="209" t="s">
        <v>495</v>
      </c>
      <c r="B468" s="206" t="s">
        <v>41</v>
      </c>
      <c r="C468" s="207" t="s">
        <v>40</v>
      </c>
      <c r="D468" s="207"/>
      <c r="E468" s="207">
        <f t="shared" si="23"/>
        <v>10</v>
      </c>
      <c r="F468" s="207">
        <v>10</v>
      </c>
      <c r="G468" s="207"/>
      <c r="H468" s="208"/>
    </row>
    <row r="469" spans="1:8" ht="12.75" customHeight="1">
      <c r="A469" s="209" t="s">
        <v>496</v>
      </c>
      <c r="B469" s="206" t="s">
        <v>39</v>
      </c>
      <c r="C469" s="207" t="s">
        <v>38</v>
      </c>
      <c r="D469" s="207"/>
      <c r="E469" s="207">
        <f t="shared" si="23"/>
        <v>8</v>
      </c>
      <c r="F469" s="207">
        <v>8</v>
      </c>
      <c r="G469" s="207"/>
      <c r="H469" s="208"/>
    </row>
    <row r="470" spans="1:8" ht="12.75" customHeight="1" thickBot="1">
      <c r="A470" s="210" t="s">
        <v>497</v>
      </c>
      <c r="B470" s="211" t="s">
        <v>37</v>
      </c>
      <c r="C470" s="212" t="s">
        <v>36</v>
      </c>
      <c r="D470" s="212"/>
      <c r="E470" s="213">
        <f t="shared" si="23"/>
        <v>12</v>
      </c>
      <c r="F470" s="212">
        <v>12</v>
      </c>
      <c r="G470" s="212"/>
      <c r="H470" s="214"/>
    </row>
    <row r="471" spans="1:8" ht="12.75" customHeight="1" thickBot="1">
      <c r="A471" s="364" t="s">
        <v>0</v>
      </c>
      <c r="B471" s="365"/>
      <c r="C471" s="229"/>
      <c r="D471" s="229"/>
      <c r="E471" s="216">
        <f t="shared" si="23"/>
        <v>34</v>
      </c>
      <c r="F471" s="217">
        <f>SUM(F466:F470)</f>
        <v>34</v>
      </c>
      <c r="G471" s="218">
        <f>SUM(G466:G470)</f>
        <v>0</v>
      </c>
      <c r="H471" s="219">
        <f>SUM(H466:H470)</f>
        <v>0</v>
      </c>
    </row>
    <row r="472" spans="1:8" ht="12.75" customHeight="1" thickBot="1">
      <c r="A472" s="220"/>
      <c r="B472" s="221"/>
      <c r="C472" s="203"/>
      <c r="D472" s="203"/>
      <c r="E472" s="237"/>
      <c r="F472" s="237"/>
      <c r="G472" s="237"/>
      <c r="H472" s="237"/>
    </row>
    <row r="473" spans="1:8" ht="12.75" customHeight="1" thickBot="1">
      <c r="A473" s="223" t="s">
        <v>35</v>
      </c>
      <c r="B473" s="354" t="s">
        <v>34</v>
      </c>
      <c r="C473" s="355"/>
      <c r="D473" s="355"/>
      <c r="E473" s="355"/>
      <c r="F473" s="355"/>
      <c r="G473" s="355"/>
      <c r="H473" s="356"/>
    </row>
    <row r="474" spans="1:8" ht="12.75" customHeight="1">
      <c r="A474" s="224" t="s">
        <v>498</v>
      </c>
      <c r="B474" s="225" t="s">
        <v>16</v>
      </c>
      <c r="C474" s="226" t="s">
        <v>15</v>
      </c>
      <c r="D474" s="226"/>
      <c r="E474" s="233">
        <f>F474+G474</f>
        <v>1</v>
      </c>
      <c r="F474" s="226">
        <v>1</v>
      </c>
      <c r="G474" s="226"/>
      <c r="H474" s="227"/>
    </row>
    <row r="475" spans="1:8" ht="12.75" customHeight="1">
      <c r="A475" s="209" t="s">
        <v>33</v>
      </c>
      <c r="B475" s="206" t="s">
        <v>28</v>
      </c>
      <c r="C475" s="207" t="s">
        <v>31</v>
      </c>
      <c r="D475" s="207"/>
      <c r="E475" s="207">
        <f>F475+G475</f>
        <v>1</v>
      </c>
      <c r="F475" s="207">
        <v>1</v>
      </c>
      <c r="G475" s="207"/>
      <c r="H475" s="208"/>
    </row>
    <row r="476" spans="1:8" ht="12.75" customHeight="1" thickBot="1">
      <c r="A476" s="210" t="s">
        <v>32</v>
      </c>
      <c r="B476" s="211" t="s">
        <v>26</v>
      </c>
      <c r="C476" s="212" t="s">
        <v>25</v>
      </c>
      <c r="D476" s="212"/>
      <c r="E476" s="213">
        <f>F476+G476</f>
        <v>1</v>
      </c>
      <c r="F476" s="212">
        <v>1</v>
      </c>
      <c r="G476" s="212"/>
      <c r="H476" s="214"/>
    </row>
    <row r="477" spans="1:8" ht="12.75" customHeight="1" thickBot="1">
      <c r="A477" s="364" t="s">
        <v>0</v>
      </c>
      <c r="B477" s="365"/>
      <c r="C477" s="229"/>
      <c r="D477" s="215"/>
      <c r="E477" s="216">
        <f>F477+G477</f>
        <v>3</v>
      </c>
      <c r="F477" s="217">
        <f>SUM(F474:F476)</f>
        <v>3</v>
      </c>
      <c r="G477" s="218">
        <f>SUM(G474:G476)</f>
        <v>0</v>
      </c>
      <c r="H477" s="219">
        <f>SUM(H474:H476)</f>
        <v>0</v>
      </c>
    </row>
    <row r="478" spans="1:8" ht="12.75" customHeight="1" thickBot="1">
      <c r="A478" s="220"/>
      <c r="B478" s="231"/>
      <c r="C478" s="229"/>
      <c r="D478" s="215"/>
      <c r="E478" s="202"/>
      <c r="F478" s="202"/>
      <c r="G478" s="202"/>
      <c r="H478" s="202"/>
    </row>
    <row r="479" spans="1:8" ht="12.75" customHeight="1" thickBot="1">
      <c r="A479" s="223" t="s">
        <v>30</v>
      </c>
      <c r="B479" s="354" t="s">
        <v>29</v>
      </c>
      <c r="C479" s="355"/>
      <c r="D479" s="355"/>
      <c r="E479" s="355"/>
      <c r="F479" s="355"/>
      <c r="G479" s="355"/>
      <c r="H479" s="356"/>
    </row>
    <row r="480" spans="1:8" ht="12.75" customHeight="1">
      <c r="A480" s="241">
        <v>1198</v>
      </c>
      <c r="B480" s="225" t="s">
        <v>16</v>
      </c>
      <c r="C480" s="226" t="s">
        <v>15</v>
      </c>
      <c r="D480" s="226"/>
      <c r="E480" s="226">
        <f>F480+G480</f>
        <v>1</v>
      </c>
      <c r="F480" s="226">
        <v>1</v>
      </c>
      <c r="G480" s="242"/>
      <c r="H480" s="227"/>
    </row>
    <row r="481" spans="1:8" ht="12.75" customHeight="1">
      <c r="A481" s="243">
        <v>1199</v>
      </c>
      <c r="B481" s="206" t="s">
        <v>28</v>
      </c>
      <c r="C481" s="207" t="s">
        <v>27</v>
      </c>
      <c r="D481" s="207"/>
      <c r="E481" s="207">
        <f>F481+G481</f>
        <v>1</v>
      </c>
      <c r="F481" s="207">
        <v>1</v>
      </c>
      <c r="G481" s="207"/>
      <c r="H481" s="208"/>
    </row>
    <row r="482" spans="1:8" ht="12.75" customHeight="1">
      <c r="A482" s="243">
        <v>1200</v>
      </c>
      <c r="B482" s="206" t="s">
        <v>26</v>
      </c>
      <c r="C482" s="207" t="s">
        <v>25</v>
      </c>
      <c r="D482" s="207"/>
      <c r="E482" s="207">
        <f aca="true" t="shared" si="24" ref="E482:E487">F482+G482</f>
        <v>1</v>
      </c>
      <c r="F482" s="207">
        <v>1</v>
      </c>
      <c r="G482" s="207"/>
      <c r="H482" s="208"/>
    </row>
    <row r="483" spans="1:8" ht="12.75" customHeight="1">
      <c r="A483" s="243" t="s">
        <v>499</v>
      </c>
      <c r="B483" s="244" t="s">
        <v>24</v>
      </c>
      <c r="C483" s="207" t="s">
        <v>23</v>
      </c>
      <c r="D483" s="207"/>
      <c r="E483" s="207">
        <f t="shared" si="24"/>
        <v>2</v>
      </c>
      <c r="F483" s="235">
        <v>2</v>
      </c>
      <c r="G483" s="235"/>
      <c r="H483" s="245"/>
    </row>
    <row r="484" spans="1:8" ht="12.75" customHeight="1">
      <c r="A484" s="243" t="s">
        <v>500</v>
      </c>
      <c r="B484" s="244" t="s">
        <v>22</v>
      </c>
      <c r="C484" s="207" t="s">
        <v>21</v>
      </c>
      <c r="D484" s="207"/>
      <c r="E484" s="207">
        <f t="shared" si="24"/>
        <v>2</v>
      </c>
      <c r="F484" s="235">
        <v>2</v>
      </c>
      <c r="G484" s="235"/>
      <c r="H484" s="246"/>
    </row>
    <row r="485" spans="1:8" ht="12.75" customHeight="1">
      <c r="A485" s="243" t="s">
        <v>501</v>
      </c>
      <c r="B485" s="244" t="s">
        <v>20</v>
      </c>
      <c r="C485" s="207" t="s">
        <v>19</v>
      </c>
      <c r="D485" s="207"/>
      <c r="E485" s="207">
        <f t="shared" si="24"/>
        <v>2</v>
      </c>
      <c r="F485" s="235">
        <v>2</v>
      </c>
      <c r="G485" s="235"/>
      <c r="H485" s="246"/>
    </row>
    <row r="486" spans="1:8" ht="12.75" customHeight="1" thickBot="1">
      <c r="A486" s="247">
        <v>1207</v>
      </c>
      <c r="B486" s="248" t="s">
        <v>2</v>
      </c>
      <c r="C486" s="212" t="s">
        <v>1</v>
      </c>
      <c r="D486" s="212"/>
      <c r="E486" s="213">
        <f t="shared" si="24"/>
        <v>1</v>
      </c>
      <c r="F486" s="212">
        <v>1</v>
      </c>
      <c r="G486" s="249"/>
      <c r="H486" s="250"/>
    </row>
    <row r="487" spans="1:8" ht="12.75" customHeight="1" thickBot="1">
      <c r="A487" s="364" t="s">
        <v>0</v>
      </c>
      <c r="B487" s="365"/>
      <c r="C487" s="229"/>
      <c r="D487" s="229"/>
      <c r="E487" s="216">
        <f t="shared" si="24"/>
        <v>10</v>
      </c>
      <c r="F487" s="217">
        <f>SUM(F480:F486)</f>
        <v>10</v>
      </c>
      <c r="G487" s="218">
        <f>SUM(G480:G486)</f>
        <v>0</v>
      </c>
      <c r="H487" s="219">
        <f>SUM(H480:H486)</f>
        <v>0</v>
      </c>
    </row>
    <row r="488" spans="1:8" ht="12.75" customHeight="1" thickBot="1">
      <c r="A488" s="230"/>
      <c r="B488" s="231"/>
      <c r="C488" s="229"/>
      <c r="D488" s="229"/>
      <c r="E488" s="202"/>
      <c r="F488" s="202"/>
      <c r="G488" s="202"/>
      <c r="H488" s="202"/>
    </row>
    <row r="489" spans="1:8" ht="12.75" customHeight="1" thickBot="1">
      <c r="A489" s="223" t="s">
        <v>18</v>
      </c>
      <c r="B489" s="354" t="s">
        <v>17</v>
      </c>
      <c r="C489" s="355"/>
      <c r="D489" s="355"/>
      <c r="E489" s="355"/>
      <c r="F489" s="355"/>
      <c r="G489" s="355"/>
      <c r="H489" s="356"/>
    </row>
    <row r="490" spans="1:8" ht="12.75" customHeight="1">
      <c r="A490" s="241">
        <v>1208</v>
      </c>
      <c r="B490" s="225" t="s">
        <v>16</v>
      </c>
      <c r="C490" s="226" t="s">
        <v>15</v>
      </c>
      <c r="D490" s="226"/>
      <c r="E490" s="226">
        <f>F490+G490</f>
        <v>1</v>
      </c>
      <c r="F490" s="226">
        <v>1</v>
      </c>
      <c r="G490" s="226"/>
      <c r="H490" s="227"/>
    </row>
    <row r="491" spans="1:8" ht="12.75" customHeight="1">
      <c r="A491" s="243">
        <v>1209</v>
      </c>
      <c r="B491" s="206" t="s">
        <v>14</v>
      </c>
      <c r="C491" s="207" t="s">
        <v>13</v>
      </c>
      <c r="D491" s="207"/>
      <c r="E491" s="207">
        <f>F491+G491</f>
        <v>1</v>
      </c>
      <c r="F491" s="207">
        <v>1</v>
      </c>
      <c r="G491" s="207"/>
      <c r="H491" s="208"/>
    </row>
    <row r="492" spans="1:8" ht="12.75" customHeight="1">
      <c r="A492" s="251" t="s">
        <v>502</v>
      </c>
      <c r="B492" s="206" t="s">
        <v>12</v>
      </c>
      <c r="C492" s="207" t="s">
        <v>11</v>
      </c>
      <c r="D492" s="207"/>
      <c r="E492" s="207">
        <f aca="true" t="shared" si="25" ref="E492:E498">F492+G492</f>
        <v>2</v>
      </c>
      <c r="F492" s="207">
        <v>2</v>
      </c>
      <c r="G492" s="207"/>
      <c r="H492" s="208"/>
    </row>
    <row r="493" spans="1:8" ht="12.75" customHeight="1">
      <c r="A493" s="251" t="s">
        <v>503</v>
      </c>
      <c r="B493" s="206" t="s">
        <v>10</v>
      </c>
      <c r="C493" s="207" t="s">
        <v>9</v>
      </c>
      <c r="D493" s="207"/>
      <c r="E493" s="207">
        <f t="shared" si="25"/>
        <v>2</v>
      </c>
      <c r="F493" s="207">
        <v>2</v>
      </c>
      <c r="G493" s="207"/>
      <c r="H493" s="208"/>
    </row>
    <row r="494" spans="1:8" ht="12.75" customHeight="1">
      <c r="A494" s="243">
        <v>1214</v>
      </c>
      <c r="B494" s="206" t="s">
        <v>8</v>
      </c>
      <c r="C494" s="207" t="s">
        <v>7</v>
      </c>
      <c r="D494" s="207"/>
      <c r="E494" s="207">
        <f t="shared" si="25"/>
        <v>1</v>
      </c>
      <c r="F494" s="207">
        <v>1</v>
      </c>
      <c r="G494" s="207"/>
      <c r="H494" s="208"/>
    </row>
    <row r="495" spans="1:8" ht="12.75" customHeight="1">
      <c r="A495" s="251" t="s">
        <v>504</v>
      </c>
      <c r="B495" s="206" t="s">
        <v>6</v>
      </c>
      <c r="C495" s="207" t="s">
        <v>5</v>
      </c>
      <c r="D495" s="207"/>
      <c r="E495" s="207">
        <f t="shared" si="25"/>
        <v>5</v>
      </c>
      <c r="F495" s="207">
        <v>5</v>
      </c>
      <c r="G495" s="207"/>
      <c r="H495" s="208"/>
    </row>
    <row r="496" spans="1:8" ht="12.75" customHeight="1">
      <c r="A496" s="251" t="s">
        <v>505</v>
      </c>
      <c r="B496" s="206" t="s">
        <v>4</v>
      </c>
      <c r="C496" s="207" t="s">
        <v>3</v>
      </c>
      <c r="D496" s="207"/>
      <c r="E496" s="207">
        <f t="shared" si="25"/>
        <v>4</v>
      </c>
      <c r="F496" s="207">
        <v>4</v>
      </c>
      <c r="G496" s="207"/>
      <c r="H496" s="208"/>
    </row>
    <row r="497" spans="1:8" ht="12.75" customHeight="1" thickBot="1">
      <c r="A497" s="252">
        <v>1224</v>
      </c>
      <c r="B497" s="253" t="s">
        <v>2</v>
      </c>
      <c r="C497" s="213" t="s">
        <v>1</v>
      </c>
      <c r="D497" s="254"/>
      <c r="E497" s="213">
        <f t="shared" si="25"/>
        <v>1</v>
      </c>
      <c r="F497" s="212">
        <v>1</v>
      </c>
      <c r="G497" s="212"/>
      <c r="H497" s="214"/>
    </row>
    <row r="498" spans="1:8" ht="12.75" customHeight="1" thickBot="1">
      <c r="A498" s="368" t="s">
        <v>0</v>
      </c>
      <c r="B498" s="369"/>
      <c r="C498" s="255"/>
      <c r="D498" s="262"/>
      <c r="E498" s="216">
        <f t="shared" si="25"/>
        <v>17</v>
      </c>
      <c r="F498" s="217">
        <f>SUM(F490:F497)</f>
        <v>17</v>
      </c>
      <c r="G498" s="218">
        <f>SUM(G490:G497)</f>
        <v>0</v>
      </c>
      <c r="H498" s="219">
        <f>SUM(H490:H497)</f>
        <v>0</v>
      </c>
    </row>
    <row r="499" spans="1:8" ht="12.75" customHeight="1" thickBot="1">
      <c r="A499" s="370" t="s">
        <v>507</v>
      </c>
      <c r="B499" s="371"/>
      <c r="C499" s="256"/>
      <c r="D499" s="257"/>
      <c r="E499" s="8">
        <f>SUM(E498++E487+E477+E471+E463+E457+E449+E443+E437+E431+E426+E419+E409+E404+E399)</f>
        <v>125</v>
      </c>
      <c r="F499" s="1">
        <f>SUM(F498++F487+F477+F471+F463+F457+F449+F443+F437+F431+F426+F419+F409+F404+F399)</f>
        <v>125</v>
      </c>
      <c r="G499" s="1">
        <f>SUM(G498++G487+G477+G471+G463+G457+G449+G443+G437+G431+G426+G419+G409+G404+G399)</f>
        <v>0</v>
      </c>
      <c r="H499" s="263">
        <f>SUM(H498++H487+H477+H471+H463+H457+H449+H443+H437+H431+H426+H419+H409+H404+H399)</f>
        <v>1</v>
      </c>
    </row>
    <row r="500" spans="1:8" ht="12.75" customHeight="1" thickBot="1">
      <c r="A500" s="373" t="s">
        <v>135</v>
      </c>
      <c r="B500" s="374"/>
      <c r="C500" s="258"/>
      <c r="D500" s="259"/>
      <c r="E500" s="260">
        <f>+E237+E383+E499</f>
        <v>884</v>
      </c>
      <c r="F500" s="260">
        <f>+F237+F383+F499</f>
        <v>561</v>
      </c>
      <c r="G500" s="260">
        <f>+G237+G383+G499</f>
        <v>323</v>
      </c>
      <c r="H500" s="260">
        <f>+H237+H383+H499</f>
        <v>3</v>
      </c>
    </row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</sheetData>
  <sheetProtection/>
  <mergeCells count="117">
    <mergeCell ref="B459:H459"/>
    <mergeCell ref="B479:H479"/>
    <mergeCell ref="B243:H243"/>
    <mergeCell ref="A244:H244"/>
    <mergeCell ref="A500:B500"/>
    <mergeCell ref="A463:B463"/>
    <mergeCell ref="B465:H465"/>
    <mergeCell ref="A471:B471"/>
    <mergeCell ref="B473:H473"/>
    <mergeCell ref="A477:B477"/>
    <mergeCell ref="A457:B457"/>
    <mergeCell ref="A426:B426"/>
    <mergeCell ref="A487:B487"/>
    <mergeCell ref="B489:H489"/>
    <mergeCell ref="A498:B498"/>
    <mergeCell ref="A499:B499"/>
    <mergeCell ref="B428:H428"/>
    <mergeCell ref="A431:B431"/>
    <mergeCell ref="B433:H433"/>
    <mergeCell ref="A437:B437"/>
    <mergeCell ref="B445:H445"/>
    <mergeCell ref="A449:B449"/>
    <mergeCell ref="B451:H451"/>
    <mergeCell ref="B406:H406"/>
    <mergeCell ref="A409:B409"/>
    <mergeCell ref="B411:H411"/>
    <mergeCell ref="A419:B419"/>
    <mergeCell ref="B401:H401"/>
    <mergeCell ref="B389:H389"/>
    <mergeCell ref="A390:H390"/>
    <mergeCell ref="B438:H438"/>
    <mergeCell ref="A404:B404"/>
    <mergeCell ref="A443:B443"/>
    <mergeCell ref="B369:H369"/>
    <mergeCell ref="A382:B382"/>
    <mergeCell ref="A383:B383"/>
    <mergeCell ref="A384:H384"/>
    <mergeCell ref="B421:H421"/>
    <mergeCell ref="A386:H386"/>
    <mergeCell ref="F391:G391"/>
    <mergeCell ref="F392:G392"/>
    <mergeCell ref="B394:H394"/>
    <mergeCell ref="A399:B399"/>
    <mergeCell ref="B339:H339"/>
    <mergeCell ref="A347:B347"/>
    <mergeCell ref="B349:H349"/>
    <mergeCell ref="A356:B356"/>
    <mergeCell ref="B358:H358"/>
    <mergeCell ref="A367:B367"/>
    <mergeCell ref="B317:H317"/>
    <mergeCell ref="A322:B322"/>
    <mergeCell ref="B323:H323"/>
    <mergeCell ref="A331:B331"/>
    <mergeCell ref="B333:H333"/>
    <mergeCell ref="A337:B337"/>
    <mergeCell ref="B286:H286"/>
    <mergeCell ref="A296:B296"/>
    <mergeCell ref="B298:H298"/>
    <mergeCell ref="A303:B303"/>
    <mergeCell ref="B305:H305"/>
    <mergeCell ref="A315:B315"/>
    <mergeCell ref="B248:H248"/>
    <mergeCell ref="A253:B253"/>
    <mergeCell ref="B255:H255"/>
    <mergeCell ref="A273:B273"/>
    <mergeCell ref="B275:H275"/>
    <mergeCell ref="A284:B284"/>
    <mergeCell ref="A237:B237"/>
    <mergeCell ref="A238:H238"/>
    <mergeCell ref="A240:H240"/>
    <mergeCell ref="A245:A247"/>
    <mergeCell ref="B245:B247"/>
    <mergeCell ref="C245:C247"/>
    <mergeCell ref="D245:D247"/>
    <mergeCell ref="E245:E247"/>
    <mergeCell ref="F245:G246"/>
    <mergeCell ref="H245:H247"/>
    <mergeCell ref="B157:H157"/>
    <mergeCell ref="A182:B182"/>
    <mergeCell ref="B184:H184"/>
    <mergeCell ref="A202:B202"/>
    <mergeCell ref="B204:H204"/>
    <mergeCell ref="A236:B236"/>
    <mergeCell ref="B89:H89"/>
    <mergeCell ref="A110:B110"/>
    <mergeCell ref="B112:H112"/>
    <mergeCell ref="A132:B132"/>
    <mergeCell ref="B134:H134"/>
    <mergeCell ref="A155:B155"/>
    <mergeCell ref="B60:H60"/>
    <mergeCell ref="A69:B69"/>
    <mergeCell ref="B72:H72"/>
    <mergeCell ref="A78:B78"/>
    <mergeCell ref="B81:H81"/>
    <mergeCell ref="A87:B87"/>
    <mergeCell ref="B42:H42"/>
    <mergeCell ref="A48:B48"/>
    <mergeCell ref="B50:H50"/>
    <mergeCell ref="A53:B53"/>
    <mergeCell ref="B54:H54"/>
    <mergeCell ref="A57:B57"/>
    <mergeCell ref="B10:H10"/>
    <mergeCell ref="A16:B16"/>
    <mergeCell ref="B18:H18"/>
    <mergeCell ref="A22:B22"/>
    <mergeCell ref="B24:H24"/>
    <mergeCell ref="A41:B41"/>
    <mergeCell ref="A1:H1"/>
    <mergeCell ref="A3:H3"/>
    <mergeCell ref="B5:F5"/>
    <mergeCell ref="A8:A9"/>
    <mergeCell ref="B8:B9"/>
    <mergeCell ref="C8:C9"/>
    <mergeCell ref="D8:D9"/>
    <mergeCell ref="E8:E9"/>
    <mergeCell ref="F8:G8"/>
    <mergeCell ref="H8:H9"/>
  </mergeCells>
  <printOptions/>
  <pageMargins left="1.062992125984252" right="0.1968503937007874" top="0.8661417322834646" bottom="0.5118110236220472" header="0.4724409448818898" footer="0.1968503937007874"/>
  <pageSetup horizontalDpi="600" verticalDpi="600" orientation="portrait" scale="80" r:id="rId3"/>
  <headerFooter>
    <oddHeader>&amp;LGOBIERNO REGIONAL CUSCO
DIRECCION REGIONAL DE SALUD CUSCO
</oddHeader>
  </headerFooter>
  <rowBreaks count="9" manualBreakCount="9">
    <brk id="57" max="7" man="1"/>
    <brk id="110" max="7" man="1"/>
    <brk id="155" max="7" man="1"/>
    <brk id="202" max="7" man="1"/>
    <brk id="237" max="7" man="1"/>
    <brk id="303" max="7" man="1"/>
    <brk id="356" max="7" man="1"/>
    <brk id="383" max="7" man="1"/>
    <brk id="45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7"/>
  <sheetViews>
    <sheetView tabSelected="1" view="pageBreakPreview" zoomScale="60" workbookViewId="0" topLeftCell="A80">
      <selection activeCell="B1" sqref="A1:I117"/>
    </sheetView>
  </sheetViews>
  <sheetFormatPr defaultColWidth="11.421875" defaultRowHeight="15"/>
  <cols>
    <col min="1" max="1" width="10.7109375" style="0" customWidth="1"/>
    <col min="3" max="3" width="31.00390625" style="0" customWidth="1"/>
    <col min="8" max="8" width="11.421875" style="0" customWidth="1"/>
    <col min="9" max="9" width="12.8515625" style="0" customWidth="1"/>
  </cols>
  <sheetData>
    <row r="1" spans="2:9" ht="15">
      <c r="B1" s="330" t="s">
        <v>229</v>
      </c>
      <c r="C1" s="330"/>
      <c r="D1" s="330"/>
      <c r="E1" s="330"/>
      <c r="F1" s="330"/>
      <c r="G1" s="330"/>
      <c r="H1" s="330"/>
      <c r="I1" s="330"/>
    </row>
    <row r="2" spans="2:9" ht="15">
      <c r="B2" s="2"/>
      <c r="C2" s="2"/>
      <c r="D2" s="2"/>
      <c r="E2" s="2"/>
      <c r="F2" s="2"/>
      <c r="G2" s="2"/>
      <c r="H2" s="2"/>
      <c r="I2" s="2"/>
    </row>
    <row r="3" spans="2:9" ht="15">
      <c r="B3" s="331" t="s">
        <v>228</v>
      </c>
      <c r="C3" s="331"/>
      <c r="D3" s="331"/>
      <c r="E3" s="331"/>
      <c r="F3" s="331"/>
      <c r="G3" s="331"/>
      <c r="H3" s="331"/>
      <c r="I3" s="331"/>
    </row>
    <row r="4" spans="2:9" ht="15">
      <c r="B4" s="271"/>
      <c r="C4" s="271"/>
      <c r="D4" s="271"/>
      <c r="E4" s="271"/>
      <c r="F4" s="271"/>
      <c r="G4" s="271"/>
      <c r="H4" s="271"/>
      <c r="I4" s="271"/>
    </row>
    <row r="5" spans="2:9" ht="15">
      <c r="B5" s="273" t="s">
        <v>227</v>
      </c>
      <c r="C5" s="274" t="s">
        <v>510</v>
      </c>
      <c r="D5" s="275"/>
      <c r="E5" s="275"/>
      <c r="F5" s="275"/>
      <c r="G5" s="275"/>
      <c r="H5" s="275"/>
      <c r="I5" s="275"/>
    </row>
    <row r="6" spans="2:9" ht="15">
      <c r="B6" s="273" t="s">
        <v>226</v>
      </c>
      <c r="C6" s="366" t="s">
        <v>225</v>
      </c>
      <c r="D6" s="366"/>
      <c r="E6" s="366"/>
      <c r="F6" s="366"/>
      <c r="G6" s="366"/>
      <c r="H6" s="366"/>
      <c r="I6" s="366"/>
    </row>
    <row r="7" spans="2:9" ht="15.75" thickBot="1">
      <c r="B7" s="367" t="s">
        <v>513</v>
      </c>
      <c r="C7" s="367"/>
      <c r="D7" s="367"/>
      <c r="E7" s="367"/>
      <c r="F7" s="367"/>
      <c r="G7" s="367"/>
      <c r="H7" s="367"/>
      <c r="I7" s="367"/>
    </row>
    <row r="8" spans="2:9" ht="15">
      <c r="B8" s="4" t="s">
        <v>134</v>
      </c>
      <c r="C8" s="5"/>
      <c r="D8" s="5"/>
      <c r="E8" s="6"/>
      <c r="F8" s="5"/>
      <c r="G8" s="357" t="s">
        <v>133</v>
      </c>
      <c r="H8" s="358"/>
      <c r="I8" s="7" t="s">
        <v>132</v>
      </c>
    </row>
    <row r="9" spans="2:9" ht="15">
      <c r="B9" s="8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359" t="s">
        <v>126</v>
      </c>
      <c r="H9" s="360"/>
      <c r="I9" s="9" t="s">
        <v>125</v>
      </c>
    </row>
    <row r="10" spans="2:9" ht="15.75" thickBot="1">
      <c r="B10" s="10"/>
      <c r="C10" s="11"/>
      <c r="D10" s="11"/>
      <c r="E10" s="11"/>
      <c r="F10" s="11"/>
      <c r="G10" s="12" t="s">
        <v>124</v>
      </c>
      <c r="H10" s="12" t="s">
        <v>123</v>
      </c>
      <c r="I10" s="13" t="s">
        <v>122</v>
      </c>
    </row>
    <row r="11" spans="2:9" ht="15">
      <c r="B11" s="204" t="s">
        <v>121</v>
      </c>
      <c r="C11" s="361" t="s">
        <v>120</v>
      </c>
      <c r="D11" s="362"/>
      <c r="E11" s="362"/>
      <c r="F11" s="362"/>
      <c r="G11" s="362"/>
      <c r="H11" s="362"/>
      <c r="I11" s="363"/>
    </row>
    <row r="12" spans="2:9" ht="15">
      <c r="B12" s="205" t="s">
        <v>468</v>
      </c>
      <c r="C12" s="206" t="s">
        <v>118</v>
      </c>
      <c r="D12" s="207" t="s">
        <v>117</v>
      </c>
      <c r="E12" s="207"/>
      <c r="F12" s="207">
        <f>G12+H12+I12</f>
        <v>2</v>
      </c>
      <c r="G12" s="207">
        <v>1</v>
      </c>
      <c r="H12" s="207"/>
      <c r="I12" s="208">
        <v>1</v>
      </c>
    </row>
    <row r="13" spans="2:9" ht="15">
      <c r="B13" s="209" t="s">
        <v>119</v>
      </c>
      <c r="C13" s="206" t="s">
        <v>115</v>
      </c>
      <c r="D13" s="207" t="s">
        <v>114</v>
      </c>
      <c r="E13" s="207"/>
      <c r="F13" s="207">
        <f>G13+H13+I13</f>
        <v>1</v>
      </c>
      <c r="G13" s="207">
        <v>1</v>
      </c>
      <c r="H13" s="207"/>
      <c r="I13" s="208"/>
    </row>
    <row r="14" spans="2:9" ht="15">
      <c r="B14" s="209" t="s">
        <v>116</v>
      </c>
      <c r="C14" s="206" t="s">
        <v>112</v>
      </c>
      <c r="D14" s="207" t="s">
        <v>111</v>
      </c>
      <c r="E14" s="207"/>
      <c r="F14" s="207">
        <f>G14+H14+I14</f>
        <v>1</v>
      </c>
      <c r="G14" s="207">
        <v>1</v>
      </c>
      <c r="H14" s="207"/>
      <c r="I14" s="208"/>
    </row>
    <row r="15" spans="2:9" ht="15.75" thickBot="1">
      <c r="B15" s="210" t="s">
        <v>113</v>
      </c>
      <c r="C15" s="211" t="s">
        <v>109</v>
      </c>
      <c r="D15" s="212" t="s">
        <v>108</v>
      </c>
      <c r="E15" s="212"/>
      <c r="F15" s="213">
        <f>G15+H15+I15</f>
        <v>1</v>
      </c>
      <c r="G15" s="212">
        <v>1</v>
      </c>
      <c r="H15" s="212"/>
      <c r="I15" s="214"/>
    </row>
    <row r="16" spans="2:9" ht="15.75" thickBot="1">
      <c r="B16" s="364" t="s">
        <v>0</v>
      </c>
      <c r="C16" s="365"/>
      <c r="D16" s="215"/>
      <c r="E16" s="215"/>
      <c r="F16" s="216">
        <f>G16+H16</f>
        <v>4</v>
      </c>
      <c r="G16" s="217">
        <f>SUM(G12:G15)</f>
        <v>4</v>
      </c>
      <c r="H16" s="218">
        <f>SUM(H12:H15)</f>
        <v>0</v>
      </c>
      <c r="I16" s="219">
        <f>SUM(I12:I15)</f>
        <v>1</v>
      </c>
    </row>
    <row r="17" spans="2:9" ht="15.75" thickBot="1">
      <c r="B17" s="220"/>
      <c r="C17" s="221"/>
      <c r="D17" s="203"/>
      <c r="E17" s="203"/>
      <c r="F17" s="222"/>
      <c r="G17" s="222"/>
      <c r="H17" s="222"/>
      <c r="I17" s="222"/>
    </row>
    <row r="18" spans="2:9" ht="15.75" thickBot="1">
      <c r="B18" s="223" t="s">
        <v>107</v>
      </c>
      <c r="C18" s="354" t="s">
        <v>106</v>
      </c>
      <c r="D18" s="355"/>
      <c r="E18" s="355"/>
      <c r="F18" s="355"/>
      <c r="G18" s="355"/>
      <c r="H18" s="355"/>
      <c r="I18" s="356"/>
    </row>
    <row r="19" spans="2:9" ht="15">
      <c r="B19" s="224" t="s">
        <v>110</v>
      </c>
      <c r="C19" s="225" t="s">
        <v>105</v>
      </c>
      <c r="D19" s="226" t="s">
        <v>104</v>
      </c>
      <c r="E19" s="226"/>
      <c r="F19" s="226">
        <f>G19+H19</f>
        <v>1</v>
      </c>
      <c r="G19" s="226">
        <v>1</v>
      </c>
      <c r="H19" s="226"/>
      <c r="I19" s="227"/>
    </row>
    <row r="20" spans="2:9" ht="15.75" thickBot="1">
      <c r="B20" s="210" t="s">
        <v>469</v>
      </c>
      <c r="C20" s="211" t="s">
        <v>96</v>
      </c>
      <c r="D20" s="212" t="s">
        <v>95</v>
      </c>
      <c r="E20" s="212"/>
      <c r="F20" s="228">
        <f>G20+H20</f>
        <v>2</v>
      </c>
      <c r="G20" s="212">
        <v>2</v>
      </c>
      <c r="H20" s="212"/>
      <c r="I20" s="214"/>
    </row>
    <row r="21" spans="2:9" ht="15.75" thickBot="1">
      <c r="B21" s="364" t="s">
        <v>0</v>
      </c>
      <c r="C21" s="365"/>
      <c r="D21" s="229"/>
      <c r="E21" s="229"/>
      <c r="F21" s="216">
        <f>G21+H21</f>
        <v>3</v>
      </c>
      <c r="G21" s="217">
        <f>SUM(G19:G20)</f>
        <v>3</v>
      </c>
      <c r="H21" s="218">
        <f>SUM(H19:H20)</f>
        <v>0</v>
      </c>
      <c r="I21" s="219">
        <f>SUM(I19:I20)</f>
        <v>0</v>
      </c>
    </row>
    <row r="22" spans="2:9" ht="15.75" thickBot="1">
      <c r="B22" s="220"/>
      <c r="C22" s="221"/>
      <c r="D22" s="203"/>
      <c r="E22" s="203"/>
      <c r="F22" s="222"/>
      <c r="G22" s="222"/>
      <c r="H22" s="222"/>
      <c r="I22" s="222"/>
    </row>
    <row r="23" spans="2:9" ht="15.75" thickBot="1">
      <c r="B23" s="223" t="s">
        <v>103</v>
      </c>
      <c r="C23" s="354" t="s">
        <v>102</v>
      </c>
      <c r="D23" s="355"/>
      <c r="E23" s="355"/>
      <c r="F23" s="355"/>
      <c r="G23" s="355"/>
      <c r="H23" s="355"/>
      <c r="I23" s="356"/>
    </row>
    <row r="24" spans="2:9" ht="15">
      <c r="B24" s="224" t="s">
        <v>470</v>
      </c>
      <c r="C24" s="225" t="s">
        <v>26</v>
      </c>
      <c r="D24" s="226" t="s">
        <v>23</v>
      </c>
      <c r="E24" s="226"/>
      <c r="F24" s="226">
        <f>G24+H24</f>
        <v>1</v>
      </c>
      <c r="G24" s="226">
        <v>1</v>
      </c>
      <c r="H24" s="226"/>
      <c r="I24" s="227"/>
    </row>
    <row r="25" spans="2:9" ht="15.75" thickBot="1">
      <c r="B25" s="210" t="s">
        <v>101</v>
      </c>
      <c r="C25" s="211" t="s">
        <v>100</v>
      </c>
      <c r="D25" s="212" t="s">
        <v>99</v>
      </c>
      <c r="E25" s="212"/>
      <c r="F25" s="228">
        <f>G25+H25</f>
        <v>1</v>
      </c>
      <c r="G25" s="212">
        <v>1</v>
      </c>
      <c r="H25" s="212"/>
      <c r="I25" s="214"/>
    </row>
    <row r="26" spans="2:9" ht="15.75" thickBot="1">
      <c r="B26" s="364" t="s">
        <v>0</v>
      </c>
      <c r="C26" s="365"/>
      <c r="D26" s="229"/>
      <c r="E26" s="215"/>
      <c r="F26" s="216">
        <f>G26+H26</f>
        <v>2</v>
      </c>
      <c r="G26" s="217">
        <f>SUM(G24:G25)</f>
        <v>2</v>
      </c>
      <c r="H26" s="218">
        <f>SUM(H24:H25)</f>
        <v>0</v>
      </c>
      <c r="I26" s="219">
        <f>SUM(I24:I25)</f>
        <v>0</v>
      </c>
    </row>
    <row r="27" spans="2:9" ht="15.75" thickBot="1">
      <c r="B27" s="230"/>
      <c r="C27" s="231"/>
      <c r="D27" s="229"/>
      <c r="E27" s="215"/>
      <c r="F27" s="202"/>
      <c r="G27" s="202"/>
      <c r="H27" s="202"/>
      <c r="I27" s="202"/>
    </row>
    <row r="28" spans="2:9" ht="15.75" thickBot="1">
      <c r="B28" s="223" t="s">
        <v>98</v>
      </c>
      <c r="C28" s="354" t="s">
        <v>97</v>
      </c>
      <c r="D28" s="355"/>
      <c r="E28" s="355"/>
      <c r="F28" s="355"/>
      <c r="G28" s="355"/>
      <c r="H28" s="355"/>
      <c r="I28" s="356"/>
    </row>
    <row r="29" spans="2:9" ht="15">
      <c r="B29" s="232" t="s">
        <v>471</v>
      </c>
      <c r="C29" s="225" t="s">
        <v>96</v>
      </c>
      <c r="D29" s="226" t="s">
        <v>95</v>
      </c>
      <c r="E29" s="226"/>
      <c r="F29" s="226">
        <f>G29+H29</f>
        <v>2</v>
      </c>
      <c r="G29" s="226">
        <v>2</v>
      </c>
      <c r="H29" s="226"/>
      <c r="I29" s="227"/>
    </row>
    <row r="30" spans="2:9" ht="15">
      <c r="B30" s="209" t="s">
        <v>472</v>
      </c>
      <c r="C30" s="206" t="s">
        <v>93</v>
      </c>
      <c r="D30" s="207" t="s">
        <v>92</v>
      </c>
      <c r="E30" s="207"/>
      <c r="F30" s="228">
        <f aca="true" t="shared" si="0" ref="F30:F36">G30+H30</f>
        <v>1</v>
      </c>
      <c r="G30" s="207">
        <v>1</v>
      </c>
      <c r="H30" s="207"/>
      <c r="I30" s="208"/>
    </row>
    <row r="31" spans="2:9" ht="15">
      <c r="B31" s="209" t="s">
        <v>94</v>
      </c>
      <c r="C31" s="206" t="s">
        <v>90</v>
      </c>
      <c r="D31" s="207" t="s">
        <v>89</v>
      </c>
      <c r="E31" s="207"/>
      <c r="F31" s="228">
        <f t="shared" si="0"/>
        <v>1</v>
      </c>
      <c r="G31" s="207">
        <v>1</v>
      </c>
      <c r="H31" s="207"/>
      <c r="I31" s="208"/>
    </row>
    <row r="32" spans="2:9" ht="15">
      <c r="B32" s="209" t="s">
        <v>91</v>
      </c>
      <c r="C32" s="206" t="s">
        <v>2</v>
      </c>
      <c r="D32" s="207" t="s">
        <v>1</v>
      </c>
      <c r="E32" s="207"/>
      <c r="F32" s="228">
        <f t="shared" si="0"/>
        <v>1</v>
      </c>
      <c r="G32" s="207">
        <v>1</v>
      </c>
      <c r="H32" s="207"/>
      <c r="I32" s="208"/>
    </row>
    <row r="33" spans="2:9" ht="15">
      <c r="B33" s="209" t="s">
        <v>473</v>
      </c>
      <c r="C33" s="206" t="s">
        <v>88</v>
      </c>
      <c r="D33" s="207" t="s">
        <v>87</v>
      </c>
      <c r="E33" s="207"/>
      <c r="F33" s="228">
        <f t="shared" si="0"/>
        <v>2</v>
      </c>
      <c r="G33" s="207">
        <v>2</v>
      </c>
      <c r="H33" s="207"/>
      <c r="I33" s="208"/>
    </row>
    <row r="34" spans="2:9" ht="15">
      <c r="B34" s="209" t="s">
        <v>474</v>
      </c>
      <c r="C34" s="206" t="s">
        <v>86</v>
      </c>
      <c r="D34" s="207" t="s">
        <v>85</v>
      </c>
      <c r="E34" s="207"/>
      <c r="F34" s="228">
        <f t="shared" si="0"/>
        <v>2</v>
      </c>
      <c r="G34" s="207">
        <v>2</v>
      </c>
      <c r="H34" s="207"/>
      <c r="I34" s="208"/>
    </row>
    <row r="35" spans="2:9" ht="15.75" thickBot="1">
      <c r="B35" s="210" t="s">
        <v>475</v>
      </c>
      <c r="C35" s="211" t="s">
        <v>84</v>
      </c>
      <c r="D35" s="212" t="s">
        <v>83</v>
      </c>
      <c r="E35" s="212"/>
      <c r="F35" s="228">
        <f t="shared" si="0"/>
        <v>2</v>
      </c>
      <c r="G35" s="212">
        <v>2</v>
      </c>
      <c r="H35" s="212"/>
      <c r="I35" s="214"/>
    </row>
    <row r="36" spans="2:9" ht="15.75" thickBot="1">
      <c r="B36" s="364" t="s">
        <v>0</v>
      </c>
      <c r="C36" s="365"/>
      <c r="D36" s="229"/>
      <c r="E36" s="215"/>
      <c r="F36" s="216">
        <f t="shared" si="0"/>
        <v>11</v>
      </c>
      <c r="G36" s="217">
        <f>SUM(G29:G35)</f>
        <v>11</v>
      </c>
      <c r="H36" s="218">
        <f>SUM(H29:H35)</f>
        <v>0</v>
      </c>
      <c r="I36" s="219">
        <f>SUM(I29:I35)</f>
        <v>0</v>
      </c>
    </row>
    <row r="37" spans="2:9" ht="15.75" thickBot="1">
      <c r="B37" s="230"/>
      <c r="C37" s="231"/>
      <c r="D37" s="229"/>
      <c r="E37" s="215"/>
      <c r="F37" s="202"/>
      <c r="G37" s="202"/>
      <c r="H37" s="202"/>
      <c r="I37" s="202"/>
    </row>
    <row r="38" spans="2:9" ht="15.75" thickBot="1">
      <c r="B38" s="223" t="s">
        <v>82</v>
      </c>
      <c r="C38" s="354" t="s">
        <v>81</v>
      </c>
      <c r="D38" s="355"/>
      <c r="E38" s="355"/>
      <c r="F38" s="355"/>
      <c r="G38" s="355"/>
      <c r="H38" s="355"/>
      <c r="I38" s="356"/>
    </row>
    <row r="39" spans="2:9" ht="15">
      <c r="B39" s="224" t="s">
        <v>476</v>
      </c>
      <c r="C39" s="225" t="s">
        <v>79</v>
      </c>
      <c r="D39" s="226" t="s">
        <v>78</v>
      </c>
      <c r="E39" s="226"/>
      <c r="F39" s="226">
        <f>G39+H39</f>
        <v>1</v>
      </c>
      <c r="G39" s="226">
        <v>1</v>
      </c>
      <c r="H39" s="226"/>
      <c r="I39" s="227"/>
    </row>
    <row r="40" spans="2:9" ht="15">
      <c r="B40" s="209" t="s">
        <v>80</v>
      </c>
      <c r="C40" s="206" t="s">
        <v>77</v>
      </c>
      <c r="D40" s="207" t="s">
        <v>76</v>
      </c>
      <c r="E40" s="207"/>
      <c r="F40" s="207">
        <f>G40+H40</f>
        <v>1</v>
      </c>
      <c r="G40" s="207">
        <v>1</v>
      </c>
      <c r="H40" s="207"/>
      <c r="I40" s="208"/>
    </row>
    <row r="41" spans="2:9" ht="15">
      <c r="B41" s="209" t="s">
        <v>477</v>
      </c>
      <c r="C41" s="206" t="s">
        <v>75</v>
      </c>
      <c r="D41" s="207" t="s">
        <v>74</v>
      </c>
      <c r="E41" s="207"/>
      <c r="F41" s="207">
        <f>G41+H41</f>
        <v>2</v>
      </c>
      <c r="G41" s="207">
        <v>2</v>
      </c>
      <c r="H41" s="207"/>
      <c r="I41" s="208"/>
    </row>
    <row r="42" spans="2:9" ht="15.75" thickBot="1">
      <c r="B42" s="210" t="s">
        <v>478</v>
      </c>
      <c r="C42" s="211" t="s">
        <v>72</v>
      </c>
      <c r="D42" s="212" t="s">
        <v>71</v>
      </c>
      <c r="E42" s="212"/>
      <c r="F42" s="228">
        <f>G42+H42</f>
        <v>1</v>
      </c>
      <c r="G42" s="212">
        <v>1</v>
      </c>
      <c r="H42" s="212"/>
      <c r="I42" s="214"/>
    </row>
    <row r="43" spans="2:9" ht="15.75" thickBot="1">
      <c r="B43" s="364" t="s">
        <v>0</v>
      </c>
      <c r="C43" s="365"/>
      <c r="D43" s="229"/>
      <c r="E43" s="229"/>
      <c r="F43" s="216">
        <f>G43+H43</f>
        <v>5</v>
      </c>
      <c r="G43" s="217">
        <f>SUM(G39:G42)</f>
        <v>5</v>
      </c>
      <c r="H43" s="218">
        <f>SUM(H39:H42)</f>
        <v>0</v>
      </c>
      <c r="I43" s="219">
        <f>SUM(I39:I42)</f>
        <v>0</v>
      </c>
    </row>
    <row r="44" spans="2:9" ht="15.75" thickBot="1">
      <c r="B44" s="222"/>
      <c r="C44" s="222"/>
      <c r="D44" s="222"/>
      <c r="E44" s="222"/>
      <c r="F44" s="222"/>
      <c r="G44" s="222"/>
      <c r="H44" s="222"/>
      <c r="I44" s="222"/>
    </row>
    <row r="45" spans="2:9" ht="15.75" thickBot="1">
      <c r="B45" s="223" t="s">
        <v>70</v>
      </c>
      <c r="C45" s="354" t="s">
        <v>69</v>
      </c>
      <c r="D45" s="355"/>
      <c r="E45" s="355"/>
      <c r="F45" s="355"/>
      <c r="G45" s="355"/>
      <c r="H45" s="355"/>
      <c r="I45" s="356"/>
    </row>
    <row r="46" spans="2:9" ht="15">
      <c r="B46" s="224" t="s">
        <v>73</v>
      </c>
      <c r="C46" s="225" t="s">
        <v>43</v>
      </c>
      <c r="D46" s="226" t="s">
        <v>42</v>
      </c>
      <c r="E46" s="226"/>
      <c r="F46" s="226">
        <f>G46+H46</f>
        <v>1</v>
      </c>
      <c r="G46" s="226">
        <v>1</v>
      </c>
      <c r="H46" s="226"/>
      <c r="I46" s="227"/>
    </row>
    <row r="47" spans="2:9" ht="15.75" thickBot="1">
      <c r="B47" s="210" t="s">
        <v>68</v>
      </c>
      <c r="C47" s="211" t="s">
        <v>2</v>
      </c>
      <c r="D47" s="212" t="s">
        <v>1</v>
      </c>
      <c r="E47" s="212"/>
      <c r="F47" s="228">
        <f>G47+H47</f>
        <v>1</v>
      </c>
      <c r="G47" s="212">
        <v>1</v>
      </c>
      <c r="H47" s="212"/>
      <c r="I47" s="214"/>
    </row>
    <row r="48" spans="2:9" ht="15.75" thickBot="1">
      <c r="B48" s="364" t="s">
        <v>0</v>
      </c>
      <c r="C48" s="365"/>
      <c r="D48" s="229"/>
      <c r="E48" s="215"/>
      <c r="F48" s="216">
        <f>G48+H48</f>
        <v>2</v>
      </c>
      <c r="G48" s="217">
        <f>SUM(G46:G47)</f>
        <v>2</v>
      </c>
      <c r="H48" s="218">
        <f>SUM(H46:H47)</f>
        <v>0</v>
      </c>
      <c r="I48" s="219">
        <f>SUM(I46:I47)</f>
        <v>0</v>
      </c>
    </row>
    <row r="49" spans="2:9" ht="15.75" thickBot="1">
      <c r="B49" s="230"/>
      <c r="C49" s="231"/>
      <c r="D49" s="229"/>
      <c r="E49" s="215"/>
      <c r="F49" s="202"/>
      <c r="G49" s="202"/>
      <c r="H49" s="202"/>
      <c r="I49" s="202"/>
    </row>
    <row r="50" spans="2:9" ht="15.75" thickBot="1">
      <c r="B50" s="223" t="s">
        <v>66</v>
      </c>
      <c r="C50" s="354" t="s">
        <v>65</v>
      </c>
      <c r="D50" s="355"/>
      <c r="E50" s="355"/>
      <c r="F50" s="355"/>
      <c r="G50" s="355"/>
      <c r="H50" s="355"/>
      <c r="I50" s="356"/>
    </row>
    <row r="51" spans="2:9" ht="15">
      <c r="B51" s="224" t="s">
        <v>67</v>
      </c>
      <c r="C51" s="225" t="s">
        <v>16</v>
      </c>
      <c r="D51" s="226" t="s">
        <v>15</v>
      </c>
      <c r="E51" s="226"/>
      <c r="F51" s="226">
        <f>G51+H51</f>
        <v>1</v>
      </c>
      <c r="G51" s="234">
        <v>1</v>
      </c>
      <c r="H51" s="234"/>
      <c r="I51" s="227"/>
    </row>
    <row r="52" spans="2:9" ht="15">
      <c r="B52" s="209" t="s">
        <v>479</v>
      </c>
      <c r="C52" s="206" t="s">
        <v>28</v>
      </c>
      <c r="D52" s="207" t="s">
        <v>31</v>
      </c>
      <c r="E52" s="207"/>
      <c r="F52" s="207">
        <f>G52+H52</f>
        <v>5</v>
      </c>
      <c r="G52" s="235">
        <v>5</v>
      </c>
      <c r="H52" s="235"/>
      <c r="I52" s="208"/>
    </row>
    <row r="53" spans="2:9" ht="15.75" thickBot="1">
      <c r="B53" s="210" t="s">
        <v>480</v>
      </c>
      <c r="C53" s="211" t="s">
        <v>26</v>
      </c>
      <c r="D53" s="212" t="s">
        <v>25</v>
      </c>
      <c r="E53" s="212"/>
      <c r="F53" s="228">
        <f>G53+H53</f>
        <v>1</v>
      </c>
      <c r="G53" s="212">
        <v>1</v>
      </c>
      <c r="H53" s="212"/>
      <c r="I53" s="214"/>
    </row>
    <row r="54" spans="2:9" ht="15.75" thickBot="1">
      <c r="B54" s="364" t="s">
        <v>0</v>
      </c>
      <c r="C54" s="365"/>
      <c r="D54" s="229"/>
      <c r="E54" s="229"/>
      <c r="F54" s="375">
        <f>G54+H54</f>
        <v>7</v>
      </c>
      <c r="G54" s="218">
        <f>SUM(G51:G53)</f>
        <v>7</v>
      </c>
      <c r="H54" s="218">
        <f>SUM(H51:H53)</f>
        <v>0</v>
      </c>
      <c r="I54" s="219">
        <f>SUM(I51:I53)</f>
        <v>0</v>
      </c>
    </row>
    <row r="55" spans="2:9" ht="15.75" thickBot="1">
      <c r="B55" s="223" t="s">
        <v>63</v>
      </c>
      <c r="C55" s="354" t="s">
        <v>62</v>
      </c>
      <c r="D55" s="355"/>
      <c r="E55" s="355"/>
      <c r="F55" s="355"/>
      <c r="G55" s="355"/>
      <c r="H55" s="355"/>
      <c r="I55" s="356"/>
    </row>
    <row r="56" spans="2:9" ht="15">
      <c r="B56" s="224" t="s">
        <v>64</v>
      </c>
      <c r="C56" s="225" t="s">
        <v>16</v>
      </c>
      <c r="D56" s="226" t="s">
        <v>15</v>
      </c>
      <c r="E56" s="226"/>
      <c r="F56" s="226">
        <f>G56+H56</f>
        <v>1</v>
      </c>
      <c r="G56" s="234">
        <v>1</v>
      </c>
      <c r="H56" s="234"/>
      <c r="I56" s="227"/>
    </row>
    <row r="57" spans="2:9" ht="15">
      <c r="B57" s="209" t="s">
        <v>481</v>
      </c>
      <c r="C57" s="206" t="s">
        <v>28</v>
      </c>
      <c r="D57" s="207" t="s">
        <v>31</v>
      </c>
      <c r="E57" s="207"/>
      <c r="F57" s="207">
        <f>G57+H57</f>
        <v>2</v>
      </c>
      <c r="G57" s="235">
        <v>2</v>
      </c>
      <c r="H57" s="235"/>
      <c r="I57" s="208"/>
    </row>
    <row r="58" spans="2:9" ht="15">
      <c r="B58" s="209" t="s">
        <v>482</v>
      </c>
      <c r="C58" s="206" t="s">
        <v>26</v>
      </c>
      <c r="D58" s="207" t="s">
        <v>25</v>
      </c>
      <c r="E58" s="207"/>
      <c r="F58" s="207">
        <f>G58+H58</f>
        <v>2</v>
      </c>
      <c r="G58" s="207">
        <v>2</v>
      </c>
      <c r="H58" s="207"/>
      <c r="I58" s="208"/>
    </row>
    <row r="59" spans="2:9" ht="15.75" thickBot="1">
      <c r="B59" s="210" t="s">
        <v>483</v>
      </c>
      <c r="C59" s="211" t="s">
        <v>2</v>
      </c>
      <c r="D59" s="212" t="s">
        <v>1</v>
      </c>
      <c r="E59" s="212"/>
      <c r="F59" s="228">
        <f>G59+H59</f>
        <v>1</v>
      </c>
      <c r="G59" s="212">
        <v>1</v>
      </c>
      <c r="H59" s="212"/>
      <c r="I59" s="214"/>
    </row>
    <row r="60" spans="2:9" ht="15.75" thickBot="1">
      <c r="B60" s="364" t="s">
        <v>0</v>
      </c>
      <c r="C60" s="365"/>
      <c r="D60" s="229"/>
      <c r="E60" s="215"/>
      <c r="F60" s="236">
        <f>G60+H60</f>
        <v>6</v>
      </c>
      <c r="G60" s="217">
        <f>SUM(G56:G59)</f>
        <v>6</v>
      </c>
      <c r="H60" s="218">
        <f>SUM(H56:H59)</f>
        <v>0</v>
      </c>
      <c r="I60" s="219">
        <f>SUM(I56:I59)</f>
        <v>0</v>
      </c>
    </row>
    <row r="61" spans="2:9" ht="15.75" thickBot="1">
      <c r="B61" s="294"/>
      <c r="C61" s="376"/>
      <c r="D61" s="229"/>
      <c r="E61" s="215"/>
      <c r="F61" s="377"/>
      <c r="G61" s="376"/>
      <c r="H61" s="376"/>
      <c r="I61" s="295"/>
    </row>
    <row r="62" spans="2:9" ht="15.75" thickBot="1">
      <c r="B62" s="223" t="s">
        <v>60</v>
      </c>
      <c r="C62" s="354" t="s">
        <v>59</v>
      </c>
      <c r="D62" s="355"/>
      <c r="E62" s="355"/>
      <c r="F62" s="355"/>
      <c r="G62" s="355"/>
      <c r="H62" s="355"/>
      <c r="I62" s="356"/>
    </row>
    <row r="63" spans="2:9" ht="15">
      <c r="B63" s="224" t="s">
        <v>61</v>
      </c>
      <c r="C63" s="225" t="s">
        <v>16</v>
      </c>
      <c r="D63" s="226" t="s">
        <v>15</v>
      </c>
      <c r="E63" s="226"/>
      <c r="F63" s="226">
        <f>G63+H63</f>
        <v>1</v>
      </c>
      <c r="G63" s="226">
        <v>1</v>
      </c>
      <c r="H63" s="226"/>
      <c r="I63" s="227"/>
    </row>
    <row r="64" spans="2:9" ht="15">
      <c r="B64" s="209" t="s">
        <v>484</v>
      </c>
      <c r="C64" s="206" t="s">
        <v>28</v>
      </c>
      <c r="D64" s="207" t="s">
        <v>31</v>
      </c>
      <c r="E64" s="207"/>
      <c r="F64" s="207">
        <f>G64+H64</f>
        <v>2</v>
      </c>
      <c r="G64" s="207">
        <v>2</v>
      </c>
      <c r="H64" s="207"/>
      <c r="I64" s="208"/>
    </row>
    <row r="65" spans="2:9" ht="15.75" thickBot="1">
      <c r="B65" s="210" t="s">
        <v>485</v>
      </c>
      <c r="C65" s="211" t="s">
        <v>26</v>
      </c>
      <c r="D65" s="212" t="s">
        <v>25</v>
      </c>
      <c r="E65" s="212"/>
      <c r="F65" s="228">
        <f>G65+H65</f>
        <v>2</v>
      </c>
      <c r="G65" s="212">
        <v>2</v>
      </c>
      <c r="H65" s="212"/>
      <c r="I65" s="214"/>
    </row>
    <row r="66" spans="2:9" ht="15.75" thickBot="1">
      <c r="B66" s="364" t="s">
        <v>0</v>
      </c>
      <c r="C66" s="365"/>
      <c r="D66" s="229"/>
      <c r="E66" s="229"/>
      <c r="F66" s="216">
        <f>G66+H66</f>
        <v>5</v>
      </c>
      <c r="G66" s="217">
        <f>SUM(G63:G65)</f>
        <v>5</v>
      </c>
      <c r="H66" s="218">
        <f>SUM(H63:H65)</f>
        <v>0</v>
      </c>
      <c r="I66" s="219">
        <f>SUM(I63:I65)</f>
        <v>0</v>
      </c>
    </row>
    <row r="67" spans="2:9" ht="15.75" thickBot="1">
      <c r="B67" s="294"/>
      <c r="C67" s="376"/>
      <c r="D67" s="229"/>
      <c r="E67" s="229"/>
      <c r="F67" s="376"/>
      <c r="G67" s="376"/>
      <c r="H67" s="376"/>
      <c r="I67" s="295"/>
    </row>
    <row r="68" spans="2:9" ht="15.75" thickBot="1">
      <c r="B68" s="223" t="s">
        <v>58</v>
      </c>
      <c r="C68" s="354" t="s">
        <v>57</v>
      </c>
      <c r="D68" s="355"/>
      <c r="E68" s="355"/>
      <c r="F68" s="355"/>
      <c r="G68" s="355"/>
      <c r="H68" s="355"/>
      <c r="I68" s="356"/>
    </row>
    <row r="69" spans="2:9" ht="15">
      <c r="B69" s="224" t="s">
        <v>486</v>
      </c>
      <c r="C69" s="225" t="s">
        <v>16</v>
      </c>
      <c r="D69" s="226" t="s">
        <v>15</v>
      </c>
      <c r="E69" s="226"/>
      <c r="F69" s="233">
        <f aca="true" t="shared" si="1" ref="F69:F74">G69+H69</f>
        <v>1</v>
      </c>
      <c r="G69" s="226">
        <v>1</v>
      </c>
      <c r="H69" s="226"/>
      <c r="I69" s="227"/>
    </row>
    <row r="70" spans="2:9" ht="15">
      <c r="B70" s="209" t="s">
        <v>487</v>
      </c>
      <c r="C70" s="206" t="s">
        <v>28</v>
      </c>
      <c r="D70" s="207" t="s">
        <v>31</v>
      </c>
      <c r="E70" s="207"/>
      <c r="F70" s="207">
        <f t="shared" si="1"/>
        <v>2</v>
      </c>
      <c r="G70" s="207">
        <v>2</v>
      </c>
      <c r="H70" s="207"/>
      <c r="I70" s="208"/>
    </row>
    <row r="71" spans="2:9" ht="15">
      <c r="B71" s="209" t="s">
        <v>488</v>
      </c>
      <c r="C71" s="206" t="s">
        <v>56</v>
      </c>
      <c r="D71" s="207" t="s">
        <v>55</v>
      </c>
      <c r="E71" s="207"/>
      <c r="F71" s="207">
        <f t="shared" si="1"/>
        <v>2</v>
      </c>
      <c r="G71" s="207">
        <v>2</v>
      </c>
      <c r="H71" s="207"/>
      <c r="I71" s="208"/>
    </row>
    <row r="72" spans="2:9" ht="15">
      <c r="B72" s="238" t="s">
        <v>489</v>
      </c>
      <c r="C72" s="206" t="s">
        <v>26</v>
      </c>
      <c r="D72" s="207" t="s">
        <v>25</v>
      </c>
      <c r="E72" s="207"/>
      <c r="F72" s="207">
        <f t="shared" si="1"/>
        <v>2</v>
      </c>
      <c r="G72" s="207">
        <v>2</v>
      </c>
      <c r="H72" s="207"/>
      <c r="I72" s="208"/>
    </row>
    <row r="73" spans="2:9" ht="15.75" thickBot="1">
      <c r="B73" s="210" t="s">
        <v>490</v>
      </c>
      <c r="C73" s="211" t="s">
        <v>54</v>
      </c>
      <c r="D73" s="212" t="s">
        <v>53</v>
      </c>
      <c r="E73" s="212"/>
      <c r="F73" s="213">
        <f t="shared" si="1"/>
        <v>5</v>
      </c>
      <c r="G73" s="212">
        <v>5</v>
      </c>
      <c r="H73" s="212"/>
      <c r="I73" s="214"/>
    </row>
    <row r="74" spans="2:9" ht="15.75" thickBot="1">
      <c r="B74" s="364" t="s">
        <v>0</v>
      </c>
      <c r="C74" s="365"/>
      <c r="D74" s="229"/>
      <c r="E74" s="229"/>
      <c r="F74" s="216">
        <f t="shared" si="1"/>
        <v>12</v>
      </c>
      <c r="G74" s="217">
        <f>SUM(G69:G73)</f>
        <v>12</v>
      </c>
      <c r="H74" s="218">
        <f>SUM(H69:H73)</f>
        <v>0</v>
      </c>
      <c r="I74" s="219">
        <f>SUM(I69:I73)</f>
        <v>0</v>
      </c>
    </row>
    <row r="75" spans="2:9" ht="15.75" thickBot="1">
      <c r="B75" s="294"/>
      <c r="C75" s="376"/>
      <c r="D75" s="229"/>
      <c r="E75" s="229"/>
      <c r="F75" s="376"/>
      <c r="G75" s="376"/>
      <c r="H75" s="376"/>
      <c r="I75" s="295"/>
    </row>
    <row r="76" spans="2:9" ht="15.75" thickBot="1">
      <c r="B76" s="223" t="s">
        <v>52</v>
      </c>
      <c r="C76" s="354" t="s">
        <v>51</v>
      </c>
      <c r="D76" s="372"/>
      <c r="E76" s="372"/>
      <c r="F76" s="355"/>
      <c r="G76" s="355"/>
      <c r="H76" s="355"/>
      <c r="I76" s="356"/>
    </row>
    <row r="77" spans="2:9" ht="15">
      <c r="B77" s="224" t="s">
        <v>491</v>
      </c>
      <c r="C77" s="225" t="s">
        <v>16</v>
      </c>
      <c r="D77" s="226" t="s">
        <v>15</v>
      </c>
      <c r="E77" s="226"/>
      <c r="F77" s="226">
        <f>G77+H77</f>
        <v>1</v>
      </c>
      <c r="G77" s="226">
        <v>1</v>
      </c>
      <c r="H77" s="226"/>
      <c r="I77" s="227"/>
    </row>
    <row r="78" spans="2:9" ht="15">
      <c r="B78" s="209" t="s">
        <v>492</v>
      </c>
      <c r="C78" s="206" t="s">
        <v>50</v>
      </c>
      <c r="D78" s="207" t="s">
        <v>49</v>
      </c>
      <c r="E78" s="207"/>
      <c r="F78" s="207">
        <f>G78+H78</f>
        <v>2</v>
      </c>
      <c r="G78" s="207">
        <v>2</v>
      </c>
      <c r="H78" s="239"/>
      <c r="I78" s="208"/>
    </row>
    <row r="79" spans="2:9" ht="15.75" thickBot="1">
      <c r="B79" s="210" t="s">
        <v>493</v>
      </c>
      <c r="C79" s="211" t="s">
        <v>47</v>
      </c>
      <c r="D79" s="212" t="s">
        <v>44</v>
      </c>
      <c r="E79" s="212"/>
      <c r="F79" s="228">
        <f>G79+H79</f>
        <v>1</v>
      </c>
      <c r="G79" s="212">
        <v>1</v>
      </c>
      <c r="H79" s="240"/>
      <c r="I79" s="214"/>
    </row>
    <row r="80" spans="2:9" ht="15.75" thickBot="1">
      <c r="B80" s="364" t="s">
        <v>0</v>
      </c>
      <c r="C80" s="365"/>
      <c r="D80" s="215"/>
      <c r="E80" s="215"/>
      <c r="F80" s="216">
        <f>G80+H80</f>
        <v>4</v>
      </c>
      <c r="G80" s="217">
        <f>SUM(G77:G79)</f>
        <v>4</v>
      </c>
      <c r="H80" s="218">
        <f>SUM(H77:H79)</f>
        <v>0</v>
      </c>
      <c r="I80" s="219">
        <f>SUM(I77:I79)</f>
        <v>0</v>
      </c>
    </row>
    <row r="81" spans="2:9" ht="15.75" thickBot="1">
      <c r="B81" s="220"/>
      <c r="C81" s="231"/>
      <c r="D81" s="215"/>
      <c r="E81" s="215"/>
      <c r="F81" s="202"/>
      <c r="G81" s="202"/>
      <c r="H81" s="202"/>
      <c r="I81" s="202"/>
    </row>
    <row r="82" spans="2:9" ht="15.75" thickBot="1">
      <c r="B82" s="223" t="s">
        <v>46</v>
      </c>
      <c r="C82" s="354" t="s">
        <v>45</v>
      </c>
      <c r="D82" s="355"/>
      <c r="E82" s="355"/>
      <c r="F82" s="355"/>
      <c r="G82" s="355"/>
      <c r="H82" s="355"/>
      <c r="I82" s="356"/>
    </row>
    <row r="83" spans="2:9" ht="15">
      <c r="B83" s="224" t="s">
        <v>48</v>
      </c>
      <c r="C83" s="225" t="s">
        <v>16</v>
      </c>
      <c r="D83" s="226" t="s">
        <v>44</v>
      </c>
      <c r="E83" s="226"/>
      <c r="F83" s="226">
        <f aca="true" t="shared" si="2" ref="F83:F88">G83+H83</f>
        <v>1</v>
      </c>
      <c r="G83" s="234">
        <v>1</v>
      </c>
      <c r="H83" s="234"/>
      <c r="I83" s="227"/>
    </row>
    <row r="84" spans="2:9" ht="15">
      <c r="B84" s="209" t="s">
        <v>494</v>
      </c>
      <c r="C84" s="206" t="s">
        <v>43</v>
      </c>
      <c r="D84" s="207" t="s">
        <v>42</v>
      </c>
      <c r="E84" s="207"/>
      <c r="F84" s="207">
        <f t="shared" si="2"/>
        <v>3</v>
      </c>
      <c r="G84" s="207">
        <v>3</v>
      </c>
      <c r="H84" s="207"/>
      <c r="I84" s="208"/>
    </row>
    <row r="85" spans="2:9" ht="15">
      <c r="B85" s="209" t="s">
        <v>495</v>
      </c>
      <c r="C85" s="206" t="s">
        <v>41</v>
      </c>
      <c r="D85" s="207" t="s">
        <v>40</v>
      </c>
      <c r="E85" s="207"/>
      <c r="F85" s="207">
        <f t="shared" si="2"/>
        <v>10</v>
      </c>
      <c r="G85" s="207">
        <v>10</v>
      </c>
      <c r="H85" s="207"/>
      <c r="I85" s="208"/>
    </row>
    <row r="86" spans="2:9" ht="15">
      <c r="B86" s="209" t="s">
        <v>496</v>
      </c>
      <c r="C86" s="206" t="s">
        <v>39</v>
      </c>
      <c r="D86" s="207" t="s">
        <v>38</v>
      </c>
      <c r="E86" s="207"/>
      <c r="F86" s="207">
        <f t="shared" si="2"/>
        <v>8</v>
      </c>
      <c r="G86" s="207">
        <v>8</v>
      </c>
      <c r="H86" s="207"/>
      <c r="I86" s="208"/>
    </row>
    <row r="87" spans="2:9" ht="15.75" thickBot="1">
      <c r="B87" s="210" t="s">
        <v>497</v>
      </c>
      <c r="C87" s="211" t="s">
        <v>37</v>
      </c>
      <c r="D87" s="212" t="s">
        <v>36</v>
      </c>
      <c r="E87" s="212"/>
      <c r="F87" s="213">
        <f t="shared" si="2"/>
        <v>12</v>
      </c>
      <c r="G87" s="212">
        <v>12</v>
      </c>
      <c r="H87" s="212"/>
      <c r="I87" s="214"/>
    </row>
    <row r="88" spans="2:9" ht="15.75" thickBot="1">
      <c r="B88" s="364" t="s">
        <v>0</v>
      </c>
      <c r="C88" s="365"/>
      <c r="D88" s="229"/>
      <c r="E88" s="229"/>
      <c r="F88" s="216">
        <f t="shared" si="2"/>
        <v>34</v>
      </c>
      <c r="G88" s="217">
        <f>SUM(G83:G87)</f>
        <v>34</v>
      </c>
      <c r="H88" s="218">
        <f>SUM(H83:H87)</f>
        <v>0</v>
      </c>
      <c r="I88" s="219">
        <f>SUM(I83:I87)</f>
        <v>0</v>
      </c>
    </row>
    <row r="89" spans="2:9" ht="15.75" thickBot="1">
      <c r="B89" s="220"/>
      <c r="C89" s="221"/>
      <c r="D89" s="203"/>
      <c r="E89" s="203"/>
      <c r="F89" s="237"/>
      <c r="G89" s="237"/>
      <c r="H89" s="237"/>
      <c r="I89" s="237"/>
    </row>
    <row r="90" spans="2:9" ht="15.75" thickBot="1">
      <c r="B90" s="223" t="s">
        <v>35</v>
      </c>
      <c r="C90" s="354" t="s">
        <v>34</v>
      </c>
      <c r="D90" s="355"/>
      <c r="E90" s="355"/>
      <c r="F90" s="355"/>
      <c r="G90" s="355"/>
      <c r="H90" s="355"/>
      <c r="I90" s="356"/>
    </row>
    <row r="91" spans="2:9" ht="15">
      <c r="B91" s="224" t="s">
        <v>498</v>
      </c>
      <c r="C91" s="225" t="s">
        <v>16</v>
      </c>
      <c r="D91" s="226" t="s">
        <v>15</v>
      </c>
      <c r="E91" s="226"/>
      <c r="F91" s="233">
        <f>G91+H91</f>
        <v>1</v>
      </c>
      <c r="G91" s="226">
        <v>1</v>
      </c>
      <c r="H91" s="226"/>
      <c r="I91" s="227"/>
    </row>
    <row r="92" spans="2:9" ht="15">
      <c r="B92" s="209" t="s">
        <v>33</v>
      </c>
      <c r="C92" s="206" t="s">
        <v>28</v>
      </c>
      <c r="D92" s="207" t="s">
        <v>31</v>
      </c>
      <c r="E92" s="207"/>
      <c r="F92" s="207">
        <f>G92+H92</f>
        <v>1</v>
      </c>
      <c r="G92" s="207">
        <v>1</v>
      </c>
      <c r="H92" s="207"/>
      <c r="I92" s="208"/>
    </row>
    <row r="93" spans="2:9" ht="15.75" thickBot="1">
      <c r="B93" s="210" t="s">
        <v>32</v>
      </c>
      <c r="C93" s="211" t="s">
        <v>26</v>
      </c>
      <c r="D93" s="212" t="s">
        <v>25</v>
      </c>
      <c r="E93" s="212"/>
      <c r="F93" s="213">
        <f>G93+H93</f>
        <v>1</v>
      </c>
      <c r="G93" s="212">
        <v>1</v>
      </c>
      <c r="H93" s="212"/>
      <c r="I93" s="214"/>
    </row>
    <row r="94" spans="2:9" ht="15.75" thickBot="1">
      <c r="B94" s="364" t="s">
        <v>0</v>
      </c>
      <c r="C94" s="365"/>
      <c r="D94" s="229"/>
      <c r="E94" s="215"/>
      <c r="F94" s="216">
        <f>G94+H94</f>
        <v>3</v>
      </c>
      <c r="G94" s="217">
        <f>SUM(G91:G93)</f>
        <v>3</v>
      </c>
      <c r="H94" s="218">
        <f>SUM(H91:H93)</f>
        <v>0</v>
      </c>
      <c r="I94" s="219">
        <f>SUM(I91:I93)</f>
        <v>0</v>
      </c>
    </row>
    <row r="95" spans="2:9" ht="15.75" thickBot="1">
      <c r="B95" s="220"/>
      <c r="C95" s="231"/>
      <c r="D95" s="229"/>
      <c r="E95" s="215"/>
      <c r="F95" s="202"/>
      <c r="G95" s="202"/>
      <c r="H95" s="202"/>
      <c r="I95" s="202"/>
    </row>
    <row r="96" spans="2:9" ht="15.75" thickBot="1">
      <c r="B96" s="223" t="s">
        <v>30</v>
      </c>
      <c r="C96" s="354" t="s">
        <v>29</v>
      </c>
      <c r="D96" s="355"/>
      <c r="E96" s="355"/>
      <c r="F96" s="355"/>
      <c r="G96" s="355"/>
      <c r="H96" s="355"/>
      <c r="I96" s="356"/>
    </row>
    <row r="97" spans="2:9" ht="15">
      <c r="B97" s="241">
        <v>1198</v>
      </c>
      <c r="C97" s="225" t="s">
        <v>16</v>
      </c>
      <c r="D97" s="226" t="s">
        <v>15</v>
      </c>
      <c r="E97" s="226"/>
      <c r="F97" s="226">
        <f>G97+H97</f>
        <v>1</v>
      </c>
      <c r="G97" s="226">
        <v>1</v>
      </c>
      <c r="H97" s="242"/>
      <c r="I97" s="227"/>
    </row>
    <row r="98" spans="2:9" ht="15">
      <c r="B98" s="243">
        <v>1199</v>
      </c>
      <c r="C98" s="206" t="s">
        <v>28</v>
      </c>
      <c r="D98" s="207" t="s">
        <v>27</v>
      </c>
      <c r="E98" s="207"/>
      <c r="F98" s="207">
        <f>G98+H98</f>
        <v>1</v>
      </c>
      <c r="G98" s="207">
        <v>1</v>
      </c>
      <c r="H98" s="207"/>
      <c r="I98" s="208"/>
    </row>
    <row r="99" spans="2:9" ht="15">
      <c r="B99" s="243">
        <v>1200</v>
      </c>
      <c r="C99" s="206" t="s">
        <v>26</v>
      </c>
      <c r="D99" s="207" t="s">
        <v>25</v>
      </c>
      <c r="E99" s="207"/>
      <c r="F99" s="207">
        <f aca="true" t="shared" si="3" ref="F99:F104">G99+H99</f>
        <v>1</v>
      </c>
      <c r="G99" s="207">
        <v>1</v>
      </c>
      <c r="H99" s="207"/>
      <c r="I99" s="208"/>
    </row>
    <row r="100" spans="2:9" ht="15">
      <c r="B100" s="243" t="s">
        <v>499</v>
      </c>
      <c r="C100" s="244" t="s">
        <v>24</v>
      </c>
      <c r="D100" s="207" t="s">
        <v>23</v>
      </c>
      <c r="E100" s="207"/>
      <c r="F100" s="207">
        <f t="shared" si="3"/>
        <v>2</v>
      </c>
      <c r="G100" s="235">
        <v>2</v>
      </c>
      <c r="H100" s="235"/>
      <c r="I100" s="245"/>
    </row>
    <row r="101" spans="2:9" ht="15">
      <c r="B101" s="243" t="s">
        <v>500</v>
      </c>
      <c r="C101" s="244" t="s">
        <v>22</v>
      </c>
      <c r="D101" s="207" t="s">
        <v>21</v>
      </c>
      <c r="E101" s="207"/>
      <c r="F101" s="207">
        <f t="shared" si="3"/>
        <v>2</v>
      </c>
      <c r="G101" s="235">
        <v>2</v>
      </c>
      <c r="H101" s="235"/>
      <c r="I101" s="246"/>
    </row>
    <row r="102" spans="2:9" ht="15">
      <c r="B102" s="243" t="s">
        <v>501</v>
      </c>
      <c r="C102" s="244" t="s">
        <v>20</v>
      </c>
      <c r="D102" s="207" t="s">
        <v>19</v>
      </c>
      <c r="E102" s="207"/>
      <c r="F102" s="207">
        <f t="shared" si="3"/>
        <v>2</v>
      </c>
      <c r="G102" s="235">
        <v>2</v>
      </c>
      <c r="H102" s="235"/>
      <c r="I102" s="246"/>
    </row>
    <row r="103" spans="2:9" ht="15.75" thickBot="1">
      <c r="B103" s="247">
        <v>1207</v>
      </c>
      <c r="C103" s="248" t="s">
        <v>2</v>
      </c>
      <c r="D103" s="212" t="s">
        <v>1</v>
      </c>
      <c r="E103" s="212"/>
      <c r="F103" s="213">
        <f t="shared" si="3"/>
        <v>1</v>
      </c>
      <c r="G103" s="212">
        <v>1</v>
      </c>
      <c r="H103" s="249"/>
      <c r="I103" s="250"/>
    </row>
    <row r="104" spans="2:9" ht="15.75" thickBot="1">
      <c r="B104" s="364" t="s">
        <v>0</v>
      </c>
      <c r="C104" s="365"/>
      <c r="D104" s="229"/>
      <c r="E104" s="229"/>
      <c r="F104" s="216">
        <f t="shared" si="3"/>
        <v>10</v>
      </c>
      <c r="G104" s="217">
        <f>SUM(G97:G103)</f>
        <v>10</v>
      </c>
      <c r="H104" s="218">
        <f>SUM(H97:H103)</f>
        <v>0</v>
      </c>
      <c r="I104" s="219">
        <f>SUM(I97:I103)</f>
        <v>0</v>
      </c>
    </row>
    <row r="105" spans="2:9" ht="15.75" thickBot="1">
      <c r="B105" s="230"/>
      <c r="C105" s="231"/>
      <c r="D105" s="229"/>
      <c r="E105" s="229"/>
      <c r="F105" s="202"/>
      <c r="G105" s="202"/>
      <c r="H105" s="202"/>
      <c r="I105" s="202"/>
    </row>
    <row r="106" spans="2:9" ht="15.75" thickBot="1">
      <c r="B106" s="223" t="s">
        <v>18</v>
      </c>
      <c r="C106" s="354" t="s">
        <v>17</v>
      </c>
      <c r="D106" s="355"/>
      <c r="E106" s="355"/>
      <c r="F106" s="355"/>
      <c r="G106" s="355"/>
      <c r="H106" s="355"/>
      <c r="I106" s="356"/>
    </row>
    <row r="107" spans="2:9" ht="15">
      <c r="B107" s="241">
        <v>1208</v>
      </c>
      <c r="C107" s="225" t="s">
        <v>16</v>
      </c>
      <c r="D107" s="226" t="s">
        <v>15</v>
      </c>
      <c r="E107" s="226"/>
      <c r="F107" s="226">
        <f>G107+H107</f>
        <v>1</v>
      </c>
      <c r="G107" s="226">
        <v>1</v>
      </c>
      <c r="H107" s="226"/>
      <c r="I107" s="227"/>
    </row>
    <row r="108" spans="2:9" ht="15">
      <c r="B108" s="243">
        <v>1209</v>
      </c>
      <c r="C108" s="206" t="s">
        <v>14</v>
      </c>
      <c r="D108" s="207" t="s">
        <v>13</v>
      </c>
      <c r="E108" s="207"/>
      <c r="F108" s="207">
        <f>G108+H108</f>
        <v>1</v>
      </c>
      <c r="G108" s="207">
        <v>1</v>
      </c>
      <c r="H108" s="207"/>
      <c r="I108" s="208"/>
    </row>
    <row r="109" spans="2:9" ht="15">
      <c r="B109" s="251" t="s">
        <v>502</v>
      </c>
      <c r="C109" s="206" t="s">
        <v>12</v>
      </c>
      <c r="D109" s="207" t="s">
        <v>11</v>
      </c>
      <c r="E109" s="207"/>
      <c r="F109" s="207">
        <f aca="true" t="shared" si="4" ref="F109:F115">G109+H109</f>
        <v>2</v>
      </c>
      <c r="G109" s="207">
        <v>2</v>
      </c>
      <c r="H109" s="207"/>
      <c r="I109" s="208"/>
    </row>
    <row r="110" spans="2:9" ht="15">
      <c r="B110" s="251" t="s">
        <v>503</v>
      </c>
      <c r="C110" s="206" t="s">
        <v>10</v>
      </c>
      <c r="D110" s="207" t="s">
        <v>9</v>
      </c>
      <c r="E110" s="207"/>
      <c r="F110" s="207">
        <f t="shared" si="4"/>
        <v>2</v>
      </c>
      <c r="G110" s="207">
        <v>2</v>
      </c>
      <c r="H110" s="207"/>
      <c r="I110" s="208"/>
    </row>
    <row r="111" spans="2:9" ht="15">
      <c r="B111" s="243">
        <v>1214</v>
      </c>
      <c r="C111" s="206" t="s">
        <v>8</v>
      </c>
      <c r="D111" s="207" t="s">
        <v>7</v>
      </c>
      <c r="E111" s="207"/>
      <c r="F111" s="207">
        <f t="shared" si="4"/>
        <v>1</v>
      </c>
      <c r="G111" s="207">
        <v>1</v>
      </c>
      <c r="H111" s="207"/>
      <c r="I111" s="208"/>
    </row>
    <row r="112" spans="2:9" ht="15">
      <c r="B112" s="251" t="s">
        <v>504</v>
      </c>
      <c r="C112" s="206" t="s">
        <v>6</v>
      </c>
      <c r="D112" s="207" t="s">
        <v>5</v>
      </c>
      <c r="E112" s="207"/>
      <c r="F112" s="207">
        <f t="shared" si="4"/>
        <v>5</v>
      </c>
      <c r="G112" s="207">
        <v>5</v>
      </c>
      <c r="H112" s="207"/>
      <c r="I112" s="208"/>
    </row>
    <row r="113" spans="2:9" ht="15">
      <c r="B113" s="251" t="s">
        <v>505</v>
      </c>
      <c r="C113" s="206" t="s">
        <v>4</v>
      </c>
      <c r="D113" s="207" t="s">
        <v>3</v>
      </c>
      <c r="E113" s="207"/>
      <c r="F113" s="207">
        <f t="shared" si="4"/>
        <v>4</v>
      </c>
      <c r="G113" s="207">
        <v>4</v>
      </c>
      <c r="H113" s="207"/>
      <c r="I113" s="208"/>
    </row>
    <row r="114" spans="2:9" ht="15.75" thickBot="1">
      <c r="B114" s="252">
        <v>1224</v>
      </c>
      <c r="C114" s="253" t="s">
        <v>2</v>
      </c>
      <c r="D114" s="213" t="s">
        <v>1</v>
      </c>
      <c r="E114" s="254"/>
      <c r="F114" s="213">
        <f t="shared" si="4"/>
        <v>1</v>
      </c>
      <c r="G114" s="212">
        <v>1</v>
      </c>
      <c r="H114" s="212"/>
      <c r="I114" s="214"/>
    </row>
    <row r="115" spans="2:9" ht="15.75" thickBot="1">
      <c r="B115" s="368" t="s">
        <v>0</v>
      </c>
      <c r="C115" s="369"/>
      <c r="D115" s="255"/>
      <c r="E115" s="262"/>
      <c r="F115" s="216">
        <f t="shared" si="4"/>
        <v>17</v>
      </c>
      <c r="G115" s="217">
        <f>SUM(G107:G114)</f>
        <v>17</v>
      </c>
      <c r="H115" s="218">
        <f>SUM(H107:H114)</f>
        <v>0</v>
      </c>
      <c r="I115" s="219">
        <f>SUM(I107:I114)</f>
        <v>0</v>
      </c>
    </row>
    <row r="116" spans="2:9" ht="15.75" thickBot="1">
      <c r="B116" s="370" t="s">
        <v>507</v>
      </c>
      <c r="C116" s="371"/>
      <c r="D116" s="256"/>
      <c r="E116" s="257"/>
      <c r="F116" s="8">
        <f>SUM(F115++F104+F94+F88+F80+F74+F66+F60+F54+F48+F43+F36+F26+F21+F16)</f>
        <v>125</v>
      </c>
      <c r="G116" s="1">
        <f>SUM(G115++G104+G94+G88+G80+G74+G66+G60+G54+G48+G43+G36+G26+G21+G16)</f>
        <v>125</v>
      </c>
      <c r="H116" s="1">
        <f>SUM(H115++H104+H94+H88+H80+H74+H66+H60+H54+H48+H43+H36+H26+H21+H16)</f>
        <v>0</v>
      </c>
      <c r="I116" s="263">
        <f>SUM(I115++I104+I94+I88+I80+I74+I66+I60+I54+I48+I43+I36+I26+I21+I16)</f>
        <v>1</v>
      </c>
    </row>
    <row r="117" spans="2:9" ht="15.75" thickBot="1">
      <c r="B117" s="373" t="s">
        <v>135</v>
      </c>
      <c r="C117" s="374"/>
      <c r="D117" s="258"/>
      <c r="E117" s="259"/>
      <c r="F117" s="260">
        <v>884</v>
      </c>
      <c r="G117" s="260">
        <v>561</v>
      </c>
      <c r="H117" s="260">
        <v>323</v>
      </c>
      <c r="I117" s="260">
        <v>3</v>
      </c>
    </row>
  </sheetData>
  <sheetProtection/>
  <mergeCells count="38">
    <mergeCell ref="B116:C116"/>
    <mergeCell ref="B117:C117"/>
    <mergeCell ref="C90:I90"/>
    <mergeCell ref="B94:C94"/>
    <mergeCell ref="C96:I96"/>
    <mergeCell ref="B104:C104"/>
    <mergeCell ref="C106:I106"/>
    <mergeCell ref="B115:C115"/>
    <mergeCell ref="C68:I68"/>
    <mergeCell ref="B74:C74"/>
    <mergeCell ref="C76:I76"/>
    <mergeCell ref="B80:C80"/>
    <mergeCell ref="C82:I82"/>
    <mergeCell ref="B88:C88"/>
    <mergeCell ref="C50:I50"/>
    <mergeCell ref="B54:C54"/>
    <mergeCell ref="C55:I55"/>
    <mergeCell ref="B60:C60"/>
    <mergeCell ref="C62:I62"/>
    <mergeCell ref="B66:C66"/>
    <mergeCell ref="C28:I28"/>
    <mergeCell ref="B36:C36"/>
    <mergeCell ref="C38:I38"/>
    <mergeCell ref="B43:C43"/>
    <mergeCell ref="C45:I45"/>
    <mergeCell ref="B48:C48"/>
    <mergeCell ref="C11:I11"/>
    <mergeCell ref="B16:C16"/>
    <mergeCell ref="C18:I18"/>
    <mergeCell ref="B21:C21"/>
    <mergeCell ref="C23:I23"/>
    <mergeCell ref="B26:C26"/>
    <mergeCell ref="B1:I1"/>
    <mergeCell ref="B3:I3"/>
    <mergeCell ref="C6:I6"/>
    <mergeCell ref="B7:I7"/>
    <mergeCell ref="G8:H8"/>
    <mergeCell ref="G9:H9"/>
  </mergeCells>
  <printOptions/>
  <pageMargins left="0.55" right="0.7086614173228347" top="0.7480314960629921" bottom="0.7480314960629921" header="0.31496062992125984" footer="0.31496062992125984"/>
  <pageSetup orientation="portrait" scale="74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</dc:creator>
  <cp:keywords/>
  <dc:description/>
  <cp:lastModifiedBy>OOP-D001</cp:lastModifiedBy>
  <cp:lastPrinted>2013-10-14T20:22:48Z</cp:lastPrinted>
  <dcterms:created xsi:type="dcterms:W3CDTF">2013-02-05T20:34:10Z</dcterms:created>
  <dcterms:modified xsi:type="dcterms:W3CDTF">2013-10-14T20:23:44Z</dcterms:modified>
  <cp:category/>
  <cp:version/>
  <cp:contentType/>
  <cp:contentStatus/>
</cp:coreProperties>
</file>